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ADA7B1BB-4C70-4C20-AAC4-E45D453339A2}" xr6:coauthVersionLast="47" xr6:coauthVersionMax="47" xr10:uidLastSave="{00000000-0000-0000-0000-000000000000}"/>
  <bookViews>
    <workbookView xWindow="-120" yWindow="-120" windowWidth="29040" windowHeight="15840" tabRatio="930" activeTab="1" xr2:uid="{00000000-000D-0000-FFFF-FFFF00000000}"/>
  </bookViews>
  <sheets>
    <sheet name="Таблица 1.1" sheetId="1" r:id="rId1"/>
    <sheet name="Таблица 1.2" sheetId="2" r:id="rId2"/>
    <sheet name="Таблица 1.3" sheetId="3" r:id="rId3"/>
    <sheet name="Таблица 1.4" sheetId="4" r:id="rId4"/>
    <sheet name="Таблица 2.1" sheetId="5" r:id="rId5"/>
    <sheet name="Таблица 2.2" sheetId="6" r:id="rId6"/>
    <sheet name="Таблица 3.1" sheetId="7" r:id="rId7"/>
    <sheet name="Таблица 4.1 с ПО" sheetId="8" state="hidden" r:id="rId8"/>
    <sheet name="Таблица 3.4" sheetId="9" r:id="rId9"/>
    <sheet name="Таблица 3.5" sheetId="17" r:id="rId10"/>
    <sheet name="Таблица 4.1" sheetId="10" r:id="rId11"/>
    <sheet name="Таблица 4.2" sheetId="11" r:id="rId12"/>
    <sheet name="Таблица 4.3" sheetId="12" r:id="rId13"/>
    <sheet name="п. 4.4-4.8" sheetId="13" state="hidden" r:id="rId14"/>
    <sheet name="Таблица 4.5" sheetId="14" r:id="rId15"/>
    <sheet name="Таблица 4.7." sheetId="15" r:id="rId16"/>
    <sheet name="Таблица 4.9" sheetId="16" r:id="rId17"/>
  </sheets>
  <externalReferences>
    <externalReference r:id="rId18"/>
    <externalReference r:id="rId19"/>
    <externalReference r:id="rId20"/>
    <externalReference r:id="rId21"/>
  </externalReferences>
  <definedNames>
    <definedName name="_" localSheetId="13">'[1]5'!#REF!</definedName>
    <definedName name="_" localSheetId="0">'[1]5'!#REF!</definedName>
    <definedName name="_" localSheetId="1">'[1]5'!#REF!</definedName>
    <definedName name="_" localSheetId="2">'[1]5'!#REF!</definedName>
    <definedName name="_" localSheetId="3">'[1]5'!#REF!</definedName>
    <definedName name="_" localSheetId="6">'[1]5'!#REF!</definedName>
    <definedName name="_" localSheetId="8">'[1]5'!#REF!</definedName>
    <definedName name="_" localSheetId="10">'[1]5'!#REF!</definedName>
    <definedName name="_" localSheetId="14">'[1]5'!#REF!</definedName>
    <definedName name="_">'[1]5'!#REF!</definedName>
    <definedName name="__1Excel_BuiltIn__FilterDatabase_19_1" localSheetId="13">#REF!</definedName>
    <definedName name="__1Excel_BuiltIn__FilterDatabase_19_1" localSheetId="0">#REF!</definedName>
    <definedName name="__1Excel_BuiltIn__FilterDatabase_19_1" localSheetId="1">#REF!</definedName>
    <definedName name="__1Excel_BuiltIn__FilterDatabase_19_1" localSheetId="2">#REF!</definedName>
    <definedName name="__1Excel_BuiltIn__FilterDatabase_19_1" localSheetId="3">#REF!</definedName>
    <definedName name="__1Excel_BuiltIn__FilterDatabase_19_1" localSheetId="6">#REF!</definedName>
    <definedName name="__1Excel_BuiltIn__FilterDatabase_19_1" localSheetId="8">#REF!</definedName>
    <definedName name="__1Excel_BuiltIn__FilterDatabase_19_1" localSheetId="10">#REF!</definedName>
    <definedName name="__1Excel_BuiltIn__FilterDatabase_19_1" localSheetId="14">#REF!</definedName>
    <definedName name="__1Excel_BuiltIn__FilterDatabase_19_1">#REF!</definedName>
    <definedName name="_1Excel_BuiltIn__FilterDatabase_19_1" localSheetId="13">#REF!</definedName>
    <definedName name="_1Excel_BuiltIn__FilterDatabase_19_1" localSheetId="0">#REF!</definedName>
    <definedName name="_1Excel_BuiltIn__FilterDatabase_19_1" localSheetId="1">#REF!</definedName>
    <definedName name="_1Excel_BuiltIn__FilterDatabase_19_1" localSheetId="2">#REF!</definedName>
    <definedName name="_1Excel_BuiltIn__FilterDatabase_19_1" localSheetId="3">#REF!</definedName>
    <definedName name="_1Excel_BuiltIn__FilterDatabase_19_1" localSheetId="6">#REF!</definedName>
    <definedName name="_1Excel_BuiltIn__FilterDatabase_19_1" localSheetId="8">#REF!</definedName>
    <definedName name="_1Excel_BuiltIn__FilterDatabase_19_1" localSheetId="10">#REF!</definedName>
    <definedName name="_1Excel_BuiltIn__FilterDatabase_19_1" localSheetId="14">#REF!</definedName>
    <definedName name="_1Excel_BuiltIn__FilterDatabase_19_1">#REF!</definedName>
    <definedName name="_2Excel_BuiltIn__FilterDatabase_19_1" localSheetId="13">#REF!</definedName>
    <definedName name="_2Excel_BuiltIn__FilterDatabase_19_1" localSheetId="0">#REF!</definedName>
    <definedName name="_2Excel_BuiltIn__FilterDatabase_19_1" localSheetId="1">#REF!</definedName>
    <definedName name="_2Excel_BuiltIn__FilterDatabase_19_1" localSheetId="2">#REF!</definedName>
    <definedName name="_2Excel_BuiltIn__FilterDatabase_19_1" localSheetId="3">#REF!</definedName>
    <definedName name="_2Excel_BuiltIn__FilterDatabase_19_1" localSheetId="6">#REF!</definedName>
    <definedName name="_2Excel_BuiltIn__FilterDatabase_19_1" localSheetId="8">#REF!</definedName>
    <definedName name="_2Excel_BuiltIn__FilterDatabase_19_1" localSheetId="10">#REF!</definedName>
    <definedName name="_2Excel_BuiltIn__FilterDatabase_19_1" localSheetId="14">#REF!</definedName>
    <definedName name="_2Excel_BuiltIn__FilterDatabase_19_1">#REF!</definedName>
    <definedName name="_diap" localSheetId="13">#REF!</definedName>
    <definedName name="_diap" localSheetId="0">#REF!</definedName>
    <definedName name="_diap" localSheetId="1">#REF!</definedName>
    <definedName name="_diap" localSheetId="2">#REF!</definedName>
    <definedName name="_diap" localSheetId="3">#REF!</definedName>
    <definedName name="_diap" localSheetId="6">#REF!</definedName>
    <definedName name="_diap" localSheetId="8">#REF!</definedName>
    <definedName name="_diap" localSheetId="10">#REF!</definedName>
    <definedName name="_diap" localSheetId="14">#REF!</definedName>
    <definedName name="_diap">#REF!</definedName>
    <definedName name="_dimlist">'[2]Служебный лист'!$B$13:$B$19</definedName>
    <definedName name="_unom" localSheetId="13">#REF!</definedName>
    <definedName name="_unom" localSheetId="0">#REF!</definedName>
    <definedName name="_unom" localSheetId="1">#REF!</definedName>
    <definedName name="_unom" localSheetId="2">#REF!</definedName>
    <definedName name="_unom" localSheetId="3">#REF!</definedName>
    <definedName name="_unom" localSheetId="6">#REF!</definedName>
    <definedName name="_unom" localSheetId="8">#REF!</definedName>
    <definedName name="_unom" localSheetId="10">#REF!</definedName>
    <definedName name="_unom" localSheetId="14">#REF!</definedName>
    <definedName name="_unom">#REF!</definedName>
    <definedName name="_yesno" localSheetId="13">#REF!</definedName>
    <definedName name="_yesno" localSheetId="0">#REF!</definedName>
    <definedName name="_yesno" localSheetId="1">#REF!</definedName>
    <definedName name="_yesno" localSheetId="2">#REF!</definedName>
    <definedName name="_yesno" localSheetId="3">#REF!</definedName>
    <definedName name="_yesno" localSheetId="6">#REF!</definedName>
    <definedName name="_yesno" localSheetId="8">#REF!</definedName>
    <definedName name="_yesno" localSheetId="10">#REF!</definedName>
    <definedName name="_yesno" localSheetId="14">#REF!</definedName>
    <definedName name="_yesno">#REF!</definedName>
    <definedName name="_xlnm._FilterDatabase" localSheetId="11">'Таблица 4.2'!$B$2:$L$3</definedName>
    <definedName name="_xlnm._FilterDatabase" localSheetId="15">'Таблица 4.7.'!$A$1051:$AD$1144</definedName>
    <definedName name="_xlnm._FilterDatabase" localSheetId="16">'Таблица 4.9'!#REF!</definedName>
    <definedName name="bookmark0" localSheetId="10">'Таблица 4.1'!$B$37</definedName>
    <definedName name="bookmark0" localSheetId="7">'Таблица 4.1 с ПО'!$B$37</definedName>
    <definedName name="BossProviderVariable?_bb611779_6317_4fc8_a02b_b45dfbbccf2f">"25_01_2006"</definedName>
    <definedName name="dim" localSheetId="13">#REF!</definedName>
    <definedName name="dim" localSheetId="0">#REF!</definedName>
    <definedName name="dim" localSheetId="1">#REF!</definedName>
    <definedName name="dim" localSheetId="2">#REF!</definedName>
    <definedName name="dim" localSheetId="3">#REF!</definedName>
    <definedName name="dim" localSheetId="6">#REF!</definedName>
    <definedName name="dim" localSheetId="8">#REF!</definedName>
    <definedName name="dim" localSheetId="10">#REF!</definedName>
    <definedName name="dim" localSheetId="14">#REF!</definedName>
    <definedName name="dim">#REF!</definedName>
    <definedName name="Excel_BuiltIn__FilterDatabase_19" localSheetId="13">'[3]14б дпн отчет'!#REF!</definedName>
    <definedName name="Excel_BuiltIn__FilterDatabase_19" localSheetId="0">'[3]14б дпн отчет'!#REF!</definedName>
    <definedName name="Excel_BuiltIn__FilterDatabase_19" localSheetId="1">'[3]14б дпн отчет'!#REF!</definedName>
    <definedName name="Excel_BuiltIn__FilterDatabase_19" localSheetId="2">'[3]14б дпн отчет'!#REF!</definedName>
    <definedName name="Excel_BuiltIn__FilterDatabase_19" localSheetId="3">'[3]14б дпн отчет'!#REF!</definedName>
    <definedName name="Excel_BuiltIn__FilterDatabase_19" localSheetId="6">'[3]14б дпн отчет'!#REF!</definedName>
    <definedName name="Excel_BuiltIn__FilterDatabase_19" localSheetId="8">'[3]14б дпн отчет'!#REF!</definedName>
    <definedName name="Excel_BuiltIn__FilterDatabase_19" localSheetId="10">'[3]14б дпн отчет'!#REF!</definedName>
    <definedName name="Excel_BuiltIn__FilterDatabase_19" localSheetId="14">'[3]14б дпн отчет'!#REF!</definedName>
    <definedName name="Excel_BuiltIn__FilterDatabase_19">'[3]14б дпн отчет'!#REF!</definedName>
    <definedName name="Excel_BuiltIn__FilterDatabase_22" localSheetId="13">'[3]16а сводный анализ'!#REF!</definedName>
    <definedName name="Excel_BuiltIn__FilterDatabase_22" localSheetId="0">'[3]16а сводный анализ'!#REF!</definedName>
    <definedName name="Excel_BuiltIn__FilterDatabase_22" localSheetId="1">'[3]16а сводный анализ'!#REF!</definedName>
    <definedName name="Excel_BuiltIn__FilterDatabase_22" localSheetId="2">'[3]16а сводный анализ'!#REF!</definedName>
    <definedName name="Excel_BuiltIn__FilterDatabase_22" localSheetId="3">'[3]16а сводный анализ'!#REF!</definedName>
    <definedName name="Excel_BuiltIn__FilterDatabase_22" localSheetId="6">'[3]16а сводный анализ'!#REF!</definedName>
    <definedName name="Excel_BuiltIn__FilterDatabase_22" localSheetId="8">'[3]16а сводный анализ'!#REF!</definedName>
    <definedName name="Excel_BuiltIn__FilterDatabase_22" localSheetId="10">'[3]16а сводный анализ'!#REF!</definedName>
    <definedName name="Excel_BuiltIn__FilterDatabase_22" localSheetId="14">'[3]16а сводный анализ'!#REF!</definedName>
    <definedName name="Excel_BuiltIn__FilterDatabase_22">'[3]16а сводный анализ'!#REF!</definedName>
    <definedName name="Excel_BuiltIn__FilterDatabase_8_1">"$#ССЫЛ!.$D$1:$D$100"</definedName>
    <definedName name="Excel_BuiltIn__FilterDatabase_8_21" localSheetId="13">#REF!</definedName>
    <definedName name="Excel_BuiltIn__FilterDatabase_8_21" localSheetId="0">#REF!</definedName>
    <definedName name="Excel_BuiltIn__FilterDatabase_8_21" localSheetId="1">#REF!</definedName>
    <definedName name="Excel_BuiltIn__FilterDatabase_8_21" localSheetId="2">#REF!</definedName>
    <definedName name="Excel_BuiltIn__FilterDatabase_8_21" localSheetId="3">#REF!</definedName>
    <definedName name="Excel_BuiltIn__FilterDatabase_8_21" localSheetId="6">#REF!</definedName>
    <definedName name="Excel_BuiltIn__FilterDatabase_8_21" localSheetId="8">#REF!</definedName>
    <definedName name="Excel_BuiltIn__FilterDatabase_8_21" localSheetId="10">#REF!</definedName>
    <definedName name="Excel_BuiltIn__FilterDatabase_8_21" localSheetId="14">#REF!</definedName>
    <definedName name="Excel_BuiltIn__FilterDatabase_8_21">#REF!</definedName>
    <definedName name="Excel_BuiltIn_Print_Titles_15" localSheetId="13">#REF!</definedName>
    <definedName name="Excel_BuiltIn_Print_Titles_15" localSheetId="0">#REF!</definedName>
    <definedName name="Excel_BuiltIn_Print_Titles_15" localSheetId="1">#REF!</definedName>
    <definedName name="Excel_BuiltIn_Print_Titles_15" localSheetId="2">#REF!</definedName>
    <definedName name="Excel_BuiltIn_Print_Titles_15" localSheetId="3">#REF!</definedName>
    <definedName name="Excel_BuiltIn_Print_Titles_15" localSheetId="6">#REF!</definedName>
    <definedName name="Excel_BuiltIn_Print_Titles_15" localSheetId="8">#REF!</definedName>
    <definedName name="Excel_BuiltIn_Print_Titles_15" localSheetId="10">#REF!</definedName>
    <definedName name="Excel_BuiltIn_Print_Titles_15" localSheetId="14">#REF!</definedName>
    <definedName name="Excel_BuiltIn_Print_Titles_15">#REF!</definedName>
    <definedName name="Excel_BuiltIn_Print_Titles_16" localSheetId="13">#REF!</definedName>
    <definedName name="Excel_BuiltIn_Print_Titles_16" localSheetId="0">#REF!</definedName>
    <definedName name="Excel_BuiltIn_Print_Titles_16" localSheetId="1">#REF!</definedName>
    <definedName name="Excel_BuiltIn_Print_Titles_16" localSheetId="2">#REF!</definedName>
    <definedName name="Excel_BuiltIn_Print_Titles_16" localSheetId="3">#REF!</definedName>
    <definedName name="Excel_BuiltIn_Print_Titles_16" localSheetId="6">#REF!</definedName>
    <definedName name="Excel_BuiltIn_Print_Titles_16" localSheetId="8">#REF!</definedName>
    <definedName name="Excel_BuiltIn_Print_Titles_16" localSheetId="10">#REF!</definedName>
    <definedName name="Excel_BuiltIn_Print_Titles_16" localSheetId="14">#REF!</definedName>
    <definedName name="Excel_BuiltIn_Print_Titles_16">#REF!</definedName>
    <definedName name="fil_2_16">#N/A</definedName>
    <definedName name="fil_2_18">#N/A</definedName>
    <definedName name="fil_2_19">#N/A</definedName>
    <definedName name="fil_2_22" localSheetId="13">'[3]16а сводный анализ'!#REF!</definedName>
    <definedName name="fil_2_22" localSheetId="0">'[3]16а сводный анализ'!#REF!</definedName>
    <definedName name="fil_2_22" localSheetId="1">'[3]16а сводный анализ'!#REF!</definedName>
    <definedName name="fil_2_22" localSheetId="2">'[3]16а сводный анализ'!#REF!</definedName>
    <definedName name="fil_2_22" localSheetId="3">'[3]16а сводный анализ'!#REF!</definedName>
    <definedName name="fil_2_22" localSheetId="6">'[3]16а сводный анализ'!#REF!</definedName>
    <definedName name="fil_2_22" localSheetId="8">'[3]16а сводный анализ'!#REF!</definedName>
    <definedName name="fil_2_22" localSheetId="10">'[3]16а сводный анализ'!#REF!</definedName>
    <definedName name="fil_2_22" localSheetId="14">'[3]16а сводный анализ'!#REF!</definedName>
    <definedName name="fil_2_22">'[3]16а сводный анализ'!#REF!</definedName>
    <definedName name="fil_21" localSheetId="13">#REF!</definedName>
    <definedName name="fil_21" localSheetId="0">#REF!</definedName>
    <definedName name="fil_21" localSheetId="1">#REF!</definedName>
    <definedName name="fil_21" localSheetId="2">#REF!</definedName>
    <definedName name="fil_21" localSheetId="3">#REF!</definedName>
    <definedName name="fil_21" localSheetId="6">#REF!</definedName>
    <definedName name="fil_21" localSheetId="8">#REF!</definedName>
    <definedName name="fil_21" localSheetId="10">#REF!</definedName>
    <definedName name="fil_21" localSheetId="14">#REF!</definedName>
    <definedName name="fil_21">#REF!</definedName>
    <definedName name="fil_3_16">#N/A</definedName>
    <definedName name="fil_3_18">#N/A</definedName>
    <definedName name="fil_3_19">#N/A</definedName>
    <definedName name="fil_3_22" localSheetId="13">'[3]16а сводный анализ'!#REF!</definedName>
    <definedName name="fil_3_22" localSheetId="0">'[3]16а сводный анализ'!#REF!</definedName>
    <definedName name="fil_3_22" localSheetId="1">'[3]16а сводный анализ'!#REF!</definedName>
    <definedName name="fil_3_22" localSheetId="2">'[3]16а сводный анализ'!#REF!</definedName>
    <definedName name="fil_3_22" localSheetId="3">'[3]16а сводный анализ'!#REF!</definedName>
    <definedName name="fil_3_22" localSheetId="6">'[3]16а сводный анализ'!#REF!</definedName>
    <definedName name="fil_3_22" localSheetId="8">'[3]16а сводный анализ'!#REF!</definedName>
    <definedName name="fil_3_22" localSheetId="10">'[3]16а сводный анализ'!#REF!</definedName>
    <definedName name="fil_3_22" localSheetId="14">'[3]16а сводный анализ'!#REF!</definedName>
    <definedName name="fil_3_22">'[3]16а сводный анализ'!#REF!</definedName>
    <definedName name="fil_4_16">#N/A</definedName>
    <definedName name="fil_4_18">#N/A</definedName>
    <definedName name="fil_4_19">#N/A</definedName>
    <definedName name="fil_4_22" localSheetId="13">'[3]16а сводный анализ'!#REF!</definedName>
    <definedName name="fil_4_22" localSheetId="0">'[3]16а сводный анализ'!#REF!</definedName>
    <definedName name="fil_4_22" localSheetId="1">'[3]16а сводный анализ'!#REF!</definedName>
    <definedName name="fil_4_22" localSheetId="2">'[3]16а сводный анализ'!#REF!</definedName>
    <definedName name="fil_4_22" localSheetId="3">'[3]16а сводный анализ'!#REF!</definedName>
    <definedName name="fil_4_22" localSheetId="6">'[3]16а сводный анализ'!#REF!</definedName>
    <definedName name="fil_4_22" localSheetId="8">'[3]16а сводный анализ'!#REF!</definedName>
    <definedName name="fil_4_22" localSheetId="10">'[3]16а сводный анализ'!#REF!</definedName>
    <definedName name="fil_4_22" localSheetId="14">'[3]16а сводный анализ'!#REF!</definedName>
    <definedName name="fil_4_22">'[3]16а сводный анализ'!#REF!</definedName>
    <definedName name="ghg" localSheetId="0">{#N/A,#N/A,FALSE,"Себестоимсть-97"}</definedName>
    <definedName name="ghg" localSheetId="1">{#N/A,#N/A,FALSE,"Себестоимсть-97"}</definedName>
    <definedName name="ghg" localSheetId="2">{#N/A,#N/A,FALSE,"Себестоимсть-97"}</definedName>
    <definedName name="ghg" localSheetId="3">{#N/A,#N/A,FALSE,"Себестоимсть-97"}</definedName>
    <definedName name="ghg" localSheetId="6">{#N/A,#N/A,FALSE,"Себестоимсть-97"}</definedName>
    <definedName name="ghg" localSheetId="8">{#N/A,#N/A,FALSE,"Себестоимсть-97"}</definedName>
    <definedName name="ghg">{#N/A,#N/A,FALSE,"Себестоимсть-97"}</definedName>
    <definedName name="Irtysh">[4]иртышская!$A$5:$G$42</definedName>
    <definedName name="KTP" localSheetId="13">'[1]5'!#REF!</definedName>
    <definedName name="KTP" localSheetId="0">'[1]5'!#REF!</definedName>
    <definedName name="KTP" localSheetId="1">'[1]5'!#REF!</definedName>
    <definedName name="KTP" localSheetId="2">'[1]5'!#REF!</definedName>
    <definedName name="KTP" localSheetId="3">'[1]5'!#REF!</definedName>
    <definedName name="KTP" localSheetId="6">'[1]5'!#REF!</definedName>
    <definedName name="KTP" localSheetId="8">'[1]5'!#REF!</definedName>
    <definedName name="KTP" localSheetId="10">'[1]5'!#REF!</definedName>
    <definedName name="KTP" localSheetId="14">'[1]5'!#REF!</definedName>
    <definedName name="KTP">'[1]5'!#REF!</definedName>
    <definedName name="kW_а_ген1" localSheetId="13">#REF!</definedName>
    <definedName name="kW_а_ген1" localSheetId="0">#REF!</definedName>
    <definedName name="kW_а_ген1" localSheetId="1">#REF!</definedName>
    <definedName name="kW_а_ген1" localSheetId="2">#REF!</definedName>
    <definedName name="kW_а_ген1" localSheetId="3">#REF!</definedName>
    <definedName name="kW_а_ген1" localSheetId="6">#REF!</definedName>
    <definedName name="kW_а_ген1" localSheetId="8">#REF!</definedName>
    <definedName name="kW_а_ген1" localSheetId="10">#REF!</definedName>
    <definedName name="kW_а_ген1" localSheetId="14">#REF!</definedName>
    <definedName name="kW_а_ген1">#REF!</definedName>
    <definedName name="kW_а_ген3" localSheetId="13">#REF!</definedName>
    <definedName name="kW_а_ген3" localSheetId="0">#REF!</definedName>
    <definedName name="kW_а_ген3" localSheetId="1">#REF!</definedName>
    <definedName name="kW_а_ген3" localSheetId="2">#REF!</definedName>
    <definedName name="kW_а_ген3" localSheetId="3">#REF!</definedName>
    <definedName name="kW_а_ген3" localSheetId="6">#REF!</definedName>
    <definedName name="kW_а_ген3" localSheetId="8">#REF!</definedName>
    <definedName name="kW_а_ген3" localSheetId="10">#REF!</definedName>
    <definedName name="kW_а_ген3" localSheetId="14">#REF!</definedName>
    <definedName name="kW_а_ген3">#REF!</definedName>
    <definedName name="line" localSheetId="13">'[1]5'!#REF!</definedName>
    <definedName name="line" localSheetId="0">'[1]5'!#REF!</definedName>
    <definedName name="line" localSheetId="1">'[1]5'!#REF!</definedName>
    <definedName name="line" localSheetId="2">'[1]5'!#REF!</definedName>
    <definedName name="line" localSheetId="3">'[1]5'!#REF!</definedName>
    <definedName name="line" localSheetId="6">'[1]5'!#REF!</definedName>
    <definedName name="line" localSheetId="8">'[1]5'!#REF!</definedName>
    <definedName name="line" localSheetId="10">'[1]5'!#REF!</definedName>
    <definedName name="line" localSheetId="14">'[1]5'!#REF!</definedName>
    <definedName name="line">'[1]5'!#REF!</definedName>
    <definedName name="mmm" localSheetId="0">{#N/A,#N/A,FALSE,"Себестоимсть-97"}</definedName>
    <definedName name="mmm" localSheetId="1">{#N/A,#N/A,FALSE,"Себестоимсть-97"}</definedName>
    <definedName name="mmm" localSheetId="2">{#N/A,#N/A,FALSE,"Себестоимсть-97"}</definedName>
    <definedName name="mmm" localSheetId="3">{#N/A,#N/A,FALSE,"Себестоимсть-97"}</definedName>
    <definedName name="mmm" localSheetId="6">{#N/A,#N/A,FALSE,"Себестоимсть-97"}</definedName>
    <definedName name="mmm" localSheetId="8">{#N/A,#N/A,FALSE,"Себестоимсть-97"}</definedName>
    <definedName name="mmm">{#N/A,#N/A,FALSE,"Себестоимсть-97"}</definedName>
    <definedName name="P1_T1_Protect" localSheetId="13">#REF!,#REF!,#REF!,#REF!,#REF!,#REF!</definedName>
    <definedName name="P1_T1_Protect" localSheetId="0">#REF!,#REF!,#REF!,#REF!,#REF!,#REF!</definedName>
    <definedName name="P1_T1_Protect" localSheetId="1">#REF!,#REF!,#REF!,#REF!,#REF!,#REF!</definedName>
    <definedName name="P1_T1_Protect" localSheetId="2">#REF!,#REF!,#REF!,#REF!,#REF!,#REF!</definedName>
    <definedName name="P1_T1_Protect" localSheetId="3">#REF!,#REF!,#REF!,#REF!,#REF!,#REF!</definedName>
    <definedName name="P1_T1_Protect" localSheetId="6">#REF!,#REF!,#REF!,#REF!,#REF!,#REF!</definedName>
    <definedName name="P1_T1_Protect" localSheetId="8">#REF!,#REF!,#REF!,#REF!,#REF!,#REF!</definedName>
    <definedName name="P1_T1_Protect" localSheetId="10">#REF!,#REF!,#REF!,#REF!,#REF!,#REF!</definedName>
    <definedName name="P1_T1_Protect" localSheetId="14">#REF!,#REF!,#REF!,#REF!,#REF!,#REF!</definedName>
    <definedName name="P1_T1_Protect">#REF!,#REF!,#REF!,#REF!,#REF!,#REF!</definedName>
    <definedName name="P1_T16_Protect" localSheetId="13">#REF!,#REF!,#REF!,#REF!,#REF!,#REF!,#REF!,#REF!</definedName>
    <definedName name="P1_T16_Protect" localSheetId="0">#REF!,#REF!,#REF!,#REF!,#REF!,#REF!,#REF!,#REF!</definedName>
    <definedName name="P1_T16_Protect" localSheetId="1">#REF!,#REF!,#REF!,#REF!,#REF!,#REF!,#REF!,#REF!</definedName>
    <definedName name="P1_T16_Protect" localSheetId="2">#REF!,#REF!,#REF!,#REF!,#REF!,#REF!,#REF!,#REF!</definedName>
    <definedName name="P1_T16_Protect" localSheetId="3">#REF!,#REF!,#REF!,#REF!,#REF!,#REF!,#REF!,#REF!</definedName>
    <definedName name="P1_T16_Protect" localSheetId="6">#REF!,#REF!,#REF!,#REF!,#REF!,#REF!,#REF!,#REF!</definedName>
    <definedName name="P1_T16_Protect" localSheetId="8">#REF!,#REF!,#REF!,#REF!,#REF!,#REF!,#REF!,#REF!</definedName>
    <definedName name="P1_T16_Protect" localSheetId="10">#REF!,#REF!,#REF!,#REF!,#REF!,#REF!,#REF!,#REF!</definedName>
    <definedName name="P1_T16_Protect" localSheetId="14">#REF!,#REF!,#REF!,#REF!,#REF!,#REF!,#REF!,#REF!</definedName>
    <definedName name="P1_T16_Protect">#REF!,#REF!,#REF!,#REF!,#REF!,#REF!,#REF!,#REF!</definedName>
    <definedName name="P1_T18.2_Protect" localSheetId="13">#REF!,#REF!,#REF!,#REF!,#REF!,#REF!,#REF!</definedName>
    <definedName name="P1_T18.2_Protect" localSheetId="0">#REF!,#REF!,#REF!,#REF!,#REF!,#REF!,#REF!</definedName>
    <definedName name="P1_T18.2_Protect" localSheetId="1">#REF!,#REF!,#REF!,#REF!,#REF!,#REF!,#REF!</definedName>
    <definedName name="P1_T18.2_Protect" localSheetId="2">#REF!,#REF!,#REF!,#REF!,#REF!,#REF!,#REF!</definedName>
    <definedName name="P1_T18.2_Protect" localSheetId="3">#REF!,#REF!,#REF!,#REF!,#REF!,#REF!,#REF!</definedName>
    <definedName name="P1_T18.2_Protect" localSheetId="6">#REF!,#REF!,#REF!,#REF!,#REF!,#REF!,#REF!</definedName>
    <definedName name="P1_T18.2_Protect" localSheetId="8">#REF!,#REF!,#REF!,#REF!,#REF!,#REF!,#REF!</definedName>
    <definedName name="P1_T18.2_Protect" localSheetId="10">#REF!,#REF!,#REF!,#REF!,#REF!,#REF!,#REF!</definedName>
    <definedName name="P1_T18.2_Protect" localSheetId="14">#REF!,#REF!,#REF!,#REF!,#REF!,#REF!,#REF!</definedName>
    <definedName name="P1_T18.2_Protect">#REF!,#REF!,#REF!,#REF!,#REF!,#REF!,#REF!</definedName>
    <definedName name="P1_T4_Protect" localSheetId="13">#REF!,#REF!,#REF!,#REF!,#REF!,#REF!,#REF!,#REF!,#REF!</definedName>
    <definedName name="P1_T4_Protect" localSheetId="0">#REF!,#REF!,#REF!,#REF!,#REF!,#REF!,#REF!,#REF!,#REF!</definedName>
    <definedName name="P1_T4_Protect" localSheetId="1">#REF!,#REF!,#REF!,#REF!,#REF!,#REF!,#REF!,#REF!,#REF!</definedName>
    <definedName name="P1_T4_Protect" localSheetId="2">#REF!,#REF!,#REF!,#REF!,#REF!,#REF!,#REF!,#REF!,#REF!</definedName>
    <definedName name="P1_T4_Protect" localSheetId="3">#REF!,#REF!,#REF!,#REF!,#REF!,#REF!,#REF!,#REF!,#REF!</definedName>
    <definedName name="P1_T4_Protect" localSheetId="6">#REF!,#REF!,#REF!,#REF!,#REF!,#REF!,#REF!,#REF!,#REF!</definedName>
    <definedName name="P1_T4_Protect" localSheetId="8">#REF!,#REF!,#REF!,#REF!,#REF!,#REF!,#REF!,#REF!,#REF!</definedName>
    <definedName name="P1_T4_Protect" localSheetId="10">#REF!,#REF!,#REF!,#REF!,#REF!,#REF!,#REF!,#REF!,#REF!</definedName>
    <definedName name="P1_T4_Protect" localSheetId="14">#REF!,#REF!,#REF!,#REF!,#REF!,#REF!,#REF!,#REF!,#REF!</definedName>
    <definedName name="P1_T4_Protect">#REF!,#REF!,#REF!,#REF!,#REF!,#REF!,#REF!,#REF!,#REF!</definedName>
    <definedName name="P1_T6_Protect" localSheetId="13">#REF!,#REF!,#REF!,#REF!,#REF!,#REF!,#REF!,#REF!,#REF!</definedName>
    <definedName name="P1_T6_Protect" localSheetId="0">#REF!,#REF!,#REF!,#REF!,#REF!,#REF!,#REF!,#REF!,#REF!</definedName>
    <definedName name="P1_T6_Protect" localSheetId="1">#REF!,#REF!,#REF!,#REF!,#REF!,#REF!,#REF!,#REF!,#REF!</definedName>
    <definedName name="P1_T6_Protect" localSheetId="2">#REF!,#REF!,#REF!,#REF!,#REF!,#REF!,#REF!,#REF!,#REF!</definedName>
    <definedName name="P1_T6_Protect" localSheetId="3">#REF!,#REF!,#REF!,#REF!,#REF!,#REF!,#REF!,#REF!,#REF!</definedName>
    <definedName name="P1_T6_Protect" localSheetId="6">#REF!,#REF!,#REF!,#REF!,#REF!,#REF!,#REF!,#REF!,#REF!</definedName>
    <definedName name="P1_T6_Protect" localSheetId="8">#REF!,#REF!,#REF!,#REF!,#REF!,#REF!,#REF!,#REF!,#REF!</definedName>
    <definedName name="P1_T6_Protect" localSheetId="10">#REF!,#REF!,#REF!,#REF!,#REF!,#REF!,#REF!,#REF!,#REF!</definedName>
    <definedName name="P1_T6_Protect" localSheetId="14">#REF!,#REF!,#REF!,#REF!,#REF!,#REF!,#REF!,#REF!,#REF!</definedName>
    <definedName name="P1_T6_Protect">#REF!,#REF!,#REF!,#REF!,#REF!,#REF!,#REF!,#REF!,#REF!</definedName>
    <definedName name="P10_T1_Protect" localSheetId="13">#REF!,#REF!,#REF!,#REF!,#REF!</definedName>
    <definedName name="P10_T1_Protect" localSheetId="0">#REF!,#REF!,#REF!,#REF!,#REF!</definedName>
    <definedName name="P10_T1_Protect" localSheetId="1">#REF!,#REF!,#REF!,#REF!,#REF!</definedName>
    <definedName name="P10_T1_Protect" localSheetId="2">#REF!,#REF!,#REF!,#REF!,#REF!</definedName>
    <definedName name="P10_T1_Protect" localSheetId="3">#REF!,#REF!,#REF!,#REF!,#REF!</definedName>
    <definedName name="P10_T1_Protect" localSheetId="6">#REF!,#REF!,#REF!,#REF!,#REF!</definedName>
    <definedName name="P10_T1_Protect" localSheetId="8">#REF!,#REF!,#REF!,#REF!,#REF!</definedName>
    <definedName name="P10_T1_Protect" localSheetId="10">#REF!,#REF!,#REF!,#REF!,#REF!</definedName>
    <definedName name="P10_T1_Protect" localSheetId="14">#REF!,#REF!,#REF!,#REF!,#REF!</definedName>
    <definedName name="P10_T1_Protect">#REF!,#REF!,#REF!,#REF!,#REF!</definedName>
    <definedName name="P11_T1_Protect" localSheetId="13">#REF!,#REF!,#REF!,#REF!,#REF!</definedName>
    <definedName name="P11_T1_Protect" localSheetId="0">#REF!,#REF!,#REF!,#REF!,#REF!</definedName>
    <definedName name="P11_T1_Protect" localSheetId="1">#REF!,#REF!,#REF!,#REF!,#REF!</definedName>
    <definedName name="P11_T1_Protect" localSheetId="2">#REF!,#REF!,#REF!,#REF!,#REF!</definedName>
    <definedName name="P11_T1_Protect" localSheetId="3">#REF!,#REF!,#REF!,#REF!,#REF!</definedName>
    <definedName name="P11_T1_Protect" localSheetId="6">#REF!,#REF!,#REF!,#REF!,#REF!</definedName>
    <definedName name="P11_T1_Protect" localSheetId="8">#REF!,#REF!,#REF!,#REF!,#REF!</definedName>
    <definedName name="P11_T1_Protect" localSheetId="10">#REF!,#REF!,#REF!,#REF!,#REF!</definedName>
    <definedName name="P11_T1_Protect" localSheetId="14">#REF!,#REF!,#REF!,#REF!,#REF!</definedName>
    <definedName name="P11_T1_Protect">#REF!,#REF!,#REF!,#REF!,#REF!</definedName>
    <definedName name="P12_T1_Protect" localSheetId="13">#REF!,#REF!,#REF!,#REF!,#REF!</definedName>
    <definedName name="P12_T1_Protect" localSheetId="0">#REF!,#REF!,#REF!,#REF!,#REF!</definedName>
    <definedName name="P12_T1_Protect" localSheetId="1">#REF!,#REF!,#REF!,#REF!,#REF!</definedName>
    <definedName name="P12_T1_Protect" localSheetId="2">#REF!,#REF!,#REF!,#REF!,#REF!</definedName>
    <definedName name="P12_T1_Protect" localSheetId="3">#REF!,#REF!,#REF!,#REF!,#REF!</definedName>
    <definedName name="P12_T1_Protect" localSheetId="6">#REF!,#REF!,#REF!,#REF!,#REF!</definedName>
    <definedName name="P12_T1_Protect" localSheetId="8">#REF!,#REF!,#REF!,#REF!,#REF!</definedName>
    <definedName name="P12_T1_Protect" localSheetId="10">#REF!,#REF!,#REF!,#REF!,#REF!</definedName>
    <definedName name="P12_T1_Protect" localSheetId="14">#REF!,#REF!,#REF!,#REF!,#REF!</definedName>
    <definedName name="P12_T1_Protect">#REF!,#REF!,#REF!,#REF!,#REF!</definedName>
    <definedName name="P13_T1_Protect" localSheetId="13">#REF!,#REF!,#REF!,#REF!,#REF!</definedName>
    <definedName name="P13_T1_Protect" localSheetId="0">#REF!,#REF!,#REF!,#REF!,#REF!</definedName>
    <definedName name="P13_T1_Protect" localSheetId="1">#REF!,#REF!,#REF!,#REF!,#REF!</definedName>
    <definedName name="P13_T1_Protect" localSheetId="2">#REF!,#REF!,#REF!,#REF!,#REF!</definedName>
    <definedName name="P13_T1_Protect" localSheetId="3">#REF!,#REF!,#REF!,#REF!,#REF!</definedName>
    <definedName name="P13_T1_Protect" localSheetId="6">#REF!,#REF!,#REF!,#REF!,#REF!</definedName>
    <definedName name="P13_T1_Protect" localSheetId="8">#REF!,#REF!,#REF!,#REF!,#REF!</definedName>
    <definedName name="P13_T1_Protect" localSheetId="10">#REF!,#REF!,#REF!,#REF!,#REF!</definedName>
    <definedName name="P13_T1_Protect" localSheetId="14">#REF!,#REF!,#REF!,#REF!,#REF!</definedName>
    <definedName name="P13_T1_Protect">#REF!,#REF!,#REF!,#REF!,#REF!</definedName>
    <definedName name="P14_T1_Protect" localSheetId="13">#REF!,#REF!,#REF!,#REF!,#REF!</definedName>
    <definedName name="P14_T1_Protect" localSheetId="0">#REF!,#REF!,#REF!,#REF!,#REF!</definedName>
    <definedName name="P14_T1_Protect" localSheetId="1">#REF!,#REF!,#REF!,#REF!,#REF!</definedName>
    <definedName name="P14_T1_Protect" localSheetId="2">#REF!,#REF!,#REF!,#REF!,#REF!</definedName>
    <definedName name="P14_T1_Protect" localSheetId="3">#REF!,#REF!,#REF!,#REF!,#REF!</definedName>
    <definedName name="P14_T1_Protect" localSheetId="6">#REF!,#REF!,#REF!,#REF!,#REF!</definedName>
    <definedName name="P14_T1_Protect" localSheetId="8">#REF!,#REF!,#REF!,#REF!,#REF!</definedName>
    <definedName name="P14_T1_Protect" localSheetId="10">#REF!,#REF!,#REF!,#REF!,#REF!</definedName>
    <definedName name="P14_T1_Protect" localSheetId="14">#REF!,#REF!,#REF!,#REF!,#REF!</definedName>
    <definedName name="P14_T1_Protect">#REF!,#REF!,#REF!,#REF!,#REF!</definedName>
    <definedName name="P15_T1_Protect" localSheetId="13">#REF!,#REF!,#REF!,#REF!,#REF!</definedName>
    <definedName name="P15_T1_Protect" localSheetId="0">#REF!,#REF!,#REF!,#REF!,#REF!</definedName>
    <definedName name="P15_T1_Protect" localSheetId="1">#REF!,#REF!,#REF!,#REF!,#REF!</definedName>
    <definedName name="P15_T1_Protect" localSheetId="2">#REF!,#REF!,#REF!,#REF!,#REF!</definedName>
    <definedName name="P15_T1_Protect" localSheetId="3">#REF!,#REF!,#REF!,#REF!,#REF!</definedName>
    <definedName name="P15_T1_Protect" localSheetId="6">#REF!,#REF!,#REF!,#REF!,#REF!</definedName>
    <definedName name="P15_T1_Protect" localSheetId="8">#REF!,#REF!,#REF!,#REF!,#REF!</definedName>
    <definedName name="P15_T1_Protect" localSheetId="10">#REF!,#REF!,#REF!,#REF!,#REF!</definedName>
    <definedName name="P15_T1_Protect" localSheetId="14">#REF!,#REF!,#REF!,#REF!,#REF!</definedName>
    <definedName name="P15_T1_Protect">#REF!,#REF!,#REF!,#REF!,#REF!</definedName>
    <definedName name="P16_T1_Protect" localSheetId="13">#REF!,#REF!,#REF!,#REF!,#REF!,#REF!</definedName>
    <definedName name="P16_T1_Protect" localSheetId="0">#REF!,#REF!,#REF!,#REF!,#REF!,#REF!</definedName>
    <definedName name="P16_T1_Protect" localSheetId="1">#REF!,#REF!,#REF!,#REF!,#REF!,#REF!</definedName>
    <definedName name="P16_T1_Protect" localSheetId="2">#REF!,#REF!,#REF!,#REF!,#REF!,#REF!</definedName>
    <definedName name="P16_T1_Protect" localSheetId="3">#REF!,#REF!,#REF!,#REF!,#REF!,#REF!</definedName>
    <definedName name="P16_T1_Protect" localSheetId="6">#REF!,#REF!,#REF!,#REF!,#REF!,#REF!</definedName>
    <definedName name="P16_T1_Protect" localSheetId="8">#REF!,#REF!,#REF!,#REF!,#REF!,#REF!</definedName>
    <definedName name="P16_T1_Protect" localSheetId="10">#REF!,#REF!,#REF!,#REF!,#REF!,#REF!</definedName>
    <definedName name="P16_T1_Protect" localSheetId="14">#REF!,#REF!,#REF!,#REF!,#REF!,#REF!</definedName>
    <definedName name="P16_T1_Protect">#REF!,#REF!,#REF!,#REF!,#REF!,#REF!</definedName>
    <definedName name="P17_T1_Protect" localSheetId="13">#REF!,#REF!,#REF!,#REF!,#REF!</definedName>
    <definedName name="P17_T1_Protect" localSheetId="0">#REF!,#REF!,#REF!,#REF!,#REF!</definedName>
    <definedName name="P17_T1_Protect" localSheetId="1">#REF!,#REF!,#REF!,#REF!,#REF!</definedName>
    <definedName name="P17_T1_Protect" localSheetId="2">#REF!,#REF!,#REF!,#REF!,#REF!</definedName>
    <definedName name="P17_T1_Protect" localSheetId="3">#REF!,#REF!,#REF!,#REF!,#REF!</definedName>
    <definedName name="P17_T1_Protect" localSheetId="6">#REF!,#REF!,#REF!,#REF!,#REF!</definedName>
    <definedName name="P17_T1_Protect" localSheetId="8">#REF!,#REF!,#REF!,#REF!,#REF!</definedName>
    <definedName name="P17_T1_Protect" localSheetId="10">#REF!,#REF!,#REF!,#REF!,#REF!</definedName>
    <definedName name="P17_T1_Protect" localSheetId="14">#REF!,#REF!,#REF!,#REF!,#REF!</definedName>
    <definedName name="P17_T1_Protect">#REF!,#REF!,#REF!,#REF!,#REF!</definedName>
    <definedName name="P18_T1_Protect" localSheetId="13">#REF!,#REF!,#REF!,[0]!P1_T1_Protect,[0]!P2_T1_Protect,[0]!P3_T1_Protect,[0]!P4_T1_Protect</definedName>
    <definedName name="P18_T1_Protect" localSheetId="0">#REF!,#REF!,#REF!,[0]!P1_T1_Protect,[0]!P2_T1_Protect,[0]!P3_T1_Protect,[0]!P4_T1_Protect</definedName>
    <definedName name="P18_T1_Protect" localSheetId="1">#REF!,#REF!,#REF!,[0]!P1_T1_Protect,[0]!P2_T1_Protect,[0]!P3_T1_Protect,[0]!P4_T1_Protect</definedName>
    <definedName name="P18_T1_Protect" localSheetId="2">#REF!,#REF!,#REF!,[0]!P1_T1_Protect,[0]!P2_T1_Protect,[0]!P3_T1_Protect,[0]!P4_T1_Protect</definedName>
    <definedName name="P18_T1_Protect" localSheetId="3">#REF!,#REF!,#REF!,[0]!P1_T1_Protect,[0]!P2_T1_Protect,[0]!P3_T1_Protect,[0]!P4_T1_Protect</definedName>
    <definedName name="P18_T1_Protect" localSheetId="6">#REF!,#REF!,#REF!,[0]!P1_T1_Protect,[0]!P2_T1_Protect,[0]!P3_T1_Protect,[0]!P4_T1_Protect</definedName>
    <definedName name="P18_T1_Protect" localSheetId="8">#REF!,#REF!,#REF!,[0]!P1_T1_Protect,[0]!P2_T1_Protect,[0]!P3_T1_Protect,[0]!P4_T1_Protect</definedName>
    <definedName name="P18_T1_Protect" localSheetId="10">#REF!,#REF!,#REF!,[0]!P1_T1_Protect,[0]!P2_T1_Protect,[0]!P3_T1_Protect,[0]!P4_T1_Protect</definedName>
    <definedName name="P18_T1_Protect" localSheetId="14">#REF!,#REF!,#REF!,[0]!P1_T1_Protect,[0]!P2_T1_Protect,[0]!P3_T1_Protect,[0]!P4_T1_Protect</definedName>
    <definedName name="P18_T1_Protect">#REF!,#REF!,#REF!,P1_T1_Protect,P2_T1_Protect,P3_T1_Protect,P4_T1_Protect</definedName>
    <definedName name="P19_T1_Protect" localSheetId="13">[0]!P5_T1_Protect,[0]!P6_T1_Protect,[0]!P7_T1_Protect,[0]!P8_T1_Protect,[0]!P9_T1_Protect,'п. 4.4-4.8'!P10_T1_Protect,'п. 4.4-4.8'!P11_T1_Protect,'п. 4.4-4.8'!P12_T1_Protect,'п. 4.4-4.8'!P13_T1_Protect,'п. 4.4-4.8'!P14_T1_Protect</definedName>
    <definedName name="P19_T1_Protect" localSheetId="0">[0]!P5_T1_Protect,[0]!P6_T1_Protect,[0]!P7_T1_Protect,[0]!P8_T1_Protect,[0]!P9_T1_Protect,'Таблица 1.1'!P10_T1_Protect,'Таблица 1.1'!P11_T1_Protect,'Таблица 1.1'!P12_T1_Protect,'Таблица 1.1'!P13_T1_Protect,'Таблица 1.1'!P14_T1_Protect</definedName>
    <definedName name="P19_T1_Protect" localSheetId="1">[0]!P5_T1_Protect,[0]!P6_T1_Protect,[0]!P7_T1_Protect,[0]!P8_T1_Protect,[0]!P9_T1_Protect,'Таблица 1.2'!P10_T1_Protect,'Таблица 1.2'!P11_T1_Protect,'Таблица 1.2'!P12_T1_Protect,'Таблица 1.2'!P13_T1_Protect,'Таблица 1.2'!P14_T1_Protect</definedName>
    <definedName name="P19_T1_Protect" localSheetId="2">[0]!P5_T1_Protect,[0]!P6_T1_Protect,[0]!P7_T1_Protect,[0]!P8_T1_Protect,[0]!P9_T1_Protect,'Таблица 1.3'!P10_T1_Protect,'Таблица 1.3'!P11_T1_Protect,'Таблица 1.3'!P12_T1_Protect,'Таблица 1.3'!P13_T1_Protect,'Таблица 1.3'!P14_T1_Protect</definedName>
    <definedName name="P19_T1_Protect" localSheetId="3">[0]!P5_T1_Protect,[0]!P6_T1_Protect,[0]!P7_T1_Protect,[0]!P8_T1_Protect,[0]!P9_T1_Protect,'Таблица 1.4'!P10_T1_Protect,'Таблица 1.4'!P11_T1_Protect,'Таблица 1.4'!P12_T1_Protect,'Таблица 1.4'!P13_T1_Protect,'Таблица 1.4'!P14_T1_Protect</definedName>
    <definedName name="P19_T1_Protect" localSheetId="6">[0]!P5_T1_Protect,[0]!P6_T1_Protect,[0]!P7_T1_Protect,[0]!P8_T1_Protect,[0]!P9_T1_Protect,'Таблица 3.1'!P10_T1_Protect,'Таблица 3.1'!P11_T1_Protect,'Таблица 3.1'!P12_T1_Protect,'Таблица 3.1'!P13_T1_Protect,'Таблица 3.1'!P14_T1_Protect</definedName>
    <definedName name="P19_T1_Protect" localSheetId="8">[0]!P5_T1_Protect,[0]!P6_T1_Protect,[0]!P7_T1_Protect,[0]!P8_T1_Protect,[0]!P9_T1_Protect,'Таблица 3.4'!P10_T1_Protect,'Таблица 3.4'!P11_T1_Protect,'Таблица 3.4'!P12_T1_Protect,'Таблица 3.4'!P13_T1_Protect,'Таблица 3.4'!P14_T1_Protect</definedName>
    <definedName name="P19_T1_Protect" localSheetId="10">[0]!P5_T1_Protect,[0]!P6_T1_Protect,[0]!P7_T1_Protect,[0]!P8_T1_Protect,[0]!P9_T1_Protect,'Таблица 4.1'!P10_T1_Protect,'Таблица 4.1'!P11_T1_Protect,'Таблица 4.1'!P12_T1_Protect,'Таблица 4.1'!P13_T1_Protect,'Таблица 4.1'!P14_T1_Protect</definedName>
    <definedName name="P19_T1_Protect" localSheetId="14">[0]!P5_T1_Protect,[0]!P6_T1_Protect,[0]!P7_T1_Protect,[0]!P8_T1_Protect,[0]!P9_T1_Protect,'Таблица 4.5'!P10_T1_Protect,'Таблица 4.5'!P11_T1_Protect,'Таблица 4.5'!P12_T1_Protect,'Таблица 4.5'!P13_T1_Protect,'Таблица 4.5'!P14_T1_Protect</definedName>
    <definedName name="P19_T1_Protect">P5_T1_Protect,P6_T1_Protect,P7_T1_Protect,P8_T1_Protect,P9_T1_Protect,P10_T1_Protect,P11_T1_Protect,P12_T1_Protect,P13_T1_Protect,P14_T1_Protect</definedName>
    <definedName name="P2_T1_Protect" localSheetId="13">#REF!,#REF!,#REF!,#REF!,#REF!,#REF!</definedName>
    <definedName name="P2_T1_Protect" localSheetId="0">#REF!,#REF!,#REF!,#REF!,#REF!,#REF!</definedName>
    <definedName name="P2_T1_Protect" localSheetId="1">#REF!,#REF!,#REF!,#REF!,#REF!,#REF!</definedName>
    <definedName name="P2_T1_Protect" localSheetId="2">#REF!,#REF!,#REF!,#REF!,#REF!,#REF!</definedName>
    <definedName name="P2_T1_Protect" localSheetId="3">#REF!,#REF!,#REF!,#REF!,#REF!,#REF!</definedName>
    <definedName name="P2_T1_Protect" localSheetId="6">#REF!,#REF!,#REF!,#REF!,#REF!,#REF!</definedName>
    <definedName name="P2_T1_Protect" localSheetId="8">#REF!,#REF!,#REF!,#REF!,#REF!,#REF!</definedName>
    <definedName name="P2_T1_Protect" localSheetId="10">#REF!,#REF!,#REF!,#REF!,#REF!,#REF!</definedName>
    <definedName name="P2_T1_Protect" localSheetId="14">#REF!,#REF!,#REF!,#REF!,#REF!,#REF!</definedName>
    <definedName name="P2_T1_Protect">#REF!,#REF!,#REF!,#REF!,#REF!,#REF!</definedName>
    <definedName name="P2_T4_Protect" localSheetId="13">#REF!,#REF!,#REF!,#REF!,#REF!,#REF!,#REF!,#REF!,#REF!</definedName>
    <definedName name="P2_T4_Protect" localSheetId="0">#REF!,#REF!,#REF!,#REF!,#REF!,#REF!,#REF!,#REF!,#REF!</definedName>
    <definedName name="P2_T4_Protect" localSheetId="1">#REF!,#REF!,#REF!,#REF!,#REF!,#REF!,#REF!,#REF!,#REF!</definedName>
    <definedName name="P2_T4_Protect" localSheetId="2">#REF!,#REF!,#REF!,#REF!,#REF!,#REF!,#REF!,#REF!,#REF!</definedName>
    <definedName name="P2_T4_Protect" localSheetId="3">#REF!,#REF!,#REF!,#REF!,#REF!,#REF!,#REF!,#REF!,#REF!</definedName>
    <definedName name="P2_T4_Protect" localSheetId="6">#REF!,#REF!,#REF!,#REF!,#REF!,#REF!,#REF!,#REF!,#REF!</definedName>
    <definedName name="P2_T4_Protect" localSheetId="8">#REF!,#REF!,#REF!,#REF!,#REF!,#REF!,#REF!,#REF!,#REF!</definedName>
    <definedName name="P2_T4_Protect" localSheetId="10">#REF!,#REF!,#REF!,#REF!,#REF!,#REF!,#REF!,#REF!,#REF!</definedName>
    <definedName name="P2_T4_Protect" localSheetId="14">#REF!,#REF!,#REF!,#REF!,#REF!,#REF!,#REF!,#REF!,#REF!</definedName>
    <definedName name="P2_T4_Protect">#REF!,#REF!,#REF!,#REF!,#REF!,#REF!,#REF!,#REF!,#REF!</definedName>
    <definedName name="P3_T1_Protect" localSheetId="13">#REF!,#REF!,#REF!,#REF!,#REF!</definedName>
    <definedName name="P3_T1_Protect" localSheetId="0">#REF!,#REF!,#REF!,#REF!,#REF!</definedName>
    <definedName name="P3_T1_Protect" localSheetId="1">#REF!,#REF!,#REF!,#REF!,#REF!</definedName>
    <definedName name="P3_T1_Protect" localSheetId="2">#REF!,#REF!,#REF!,#REF!,#REF!</definedName>
    <definedName name="P3_T1_Protect" localSheetId="3">#REF!,#REF!,#REF!,#REF!,#REF!</definedName>
    <definedName name="P3_T1_Protect" localSheetId="6">#REF!,#REF!,#REF!,#REF!,#REF!</definedName>
    <definedName name="P3_T1_Protect" localSheetId="8">#REF!,#REF!,#REF!,#REF!,#REF!</definedName>
    <definedName name="P3_T1_Protect" localSheetId="10">#REF!,#REF!,#REF!,#REF!,#REF!</definedName>
    <definedName name="P3_T1_Protect" localSheetId="14">#REF!,#REF!,#REF!,#REF!,#REF!</definedName>
    <definedName name="P3_T1_Protect">#REF!,#REF!,#REF!,#REF!,#REF!</definedName>
    <definedName name="P4_T1_Protect" localSheetId="13">#REF!,#REF!,#REF!,#REF!,#REF!,#REF!</definedName>
    <definedName name="P4_T1_Protect" localSheetId="0">#REF!,#REF!,#REF!,#REF!,#REF!,#REF!</definedName>
    <definedName name="P4_T1_Protect" localSheetId="1">#REF!,#REF!,#REF!,#REF!,#REF!,#REF!</definedName>
    <definedName name="P4_T1_Protect" localSheetId="2">#REF!,#REF!,#REF!,#REF!,#REF!,#REF!</definedName>
    <definedName name="P4_T1_Protect" localSheetId="3">#REF!,#REF!,#REF!,#REF!,#REF!,#REF!</definedName>
    <definedName name="P4_T1_Protect" localSheetId="6">#REF!,#REF!,#REF!,#REF!,#REF!,#REF!</definedName>
    <definedName name="P4_T1_Protect" localSheetId="8">#REF!,#REF!,#REF!,#REF!,#REF!,#REF!</definedName>
    <definedName name="P4_T1_Protect" localSheetId="10">#REF!,#REF!,#REF!,#REF!,#REF!,#REF!</definedName>
    <definedName name="P4_T1_Protect" localSheetId="14">#REF!,#REF!,#REF!,#REF!,#REF!,#REF!</definedName>
    <definedName name="P4_T1_Protect">#REF!,#REF!,#REF!,#REF!,#REF!,#REF!</definedName>
    <definedName name="P5_T1_Protect" localSheetId="13">#REF!,#REF!,#REF!,#REF!,#REF!</definedName>
    <definedName name="P5_T1_Protect" localSheetId="0">#REF!,#REF!,#REF!,#REF!,#REF!</definedName>
    <definedName name="P5_T1_Protect" localSheetId="1">#REF!,#REF!,#REF!,#REF!,#REF!</definedName>
    <definedName name="P5_T1_Protect" localSheetId="2">#REF!,#REF!,#REF!,#REF!,#REF!</definedName>
    <definedName name="P5_T1_Protect" localSheetId="3">#REF!,#REF!,#REF!,#REF!,#REF!</definedName>
    <definedName name="P5_T1_Protect" localSheetId="6">#REF!,#REF!,#REF!,#REF!,#REF!</definedName>
    <definedName name="P5_T1_Protect" localSheetId="8">#REF!,#REF!,#REF!,#REF!,#REF!</definedName>
    <definedName name="P5_T1_Protect" localSheetId="10">#REF!,#REF!,#REF!,#REF!,#REF!</definedName>
    <definedName name="P5_T1_Protect" localSheetId="14">#REF!,#REF!,#REF!,#REF!,#REF!</definedName>
    <definedName name="P5_T1_Protect">#REF!,#REF!,#REF!,#REF!,#REF!</definedName>
    <definedName name="P6_T1_Protect" localSheetId="13">#REF!,#REF!,#REF!,#REF!,#REF!</definedName>
    <definedName name="P6_T1_Protect" localSheetId="0">#REF!,#REF!,#REF!,#REF!,#REF!</definedName>
    <definedName name="P6_T1_Protect" localSheetId="1">#REF!,#REF!,#REF!,#REF!,#REF!</definedName>
    <definedName name="P6_T1_Protect" localSheetId="2">#REF!,#REF!,#REF!,#REF!,#REF!</definedName>
    <definedName name="P6_T1_Protect" localSheetId="3">#REF!,#REF!,#REF!,#REF!,#REF!</definedName>
    <definedName name="P6_T1_Protect" localSheetId="6">#REF!,#REF!,#REF!,#REF!,#REF!</definedName>
    <definedName name="P6_T1_Protect" localSheetId="8">#REF!,#REF!,#REF!,#REF!,#REF!</definedName>
    <definedName name="P6_T1_Protect" localSheetId="10">#REF!,#REF!,#REF!,#REF!,#REF!</definedName>
    <definedName name="P6_T1_Protect" localSheetId="14">#REF!,#REF!,#REF!,#REF!,#REF!</definedName>
    <definedName name="P6_T1_Protect">#REF!,#REF!,#REF!,#REF!,#REF!</definedName>
    <definedName name="P7_T1_Protect" localSheetId="13">#REF!,#REF!,#REF!,#REF!,#REF!</definedName>
    <definedName name="P7_T1_Protect" localSheetId="0">#REF!,#REF!,#REF!,#REF!,#REF!</definedName>
    <definedName name="P7_T1_Protect" localSheetId="1">#REF!,#REF!,#REF!,#REF!,#REF!</definedName>
    <definedName name="P7_T1_Protect" localSheetId="2">#REF!,#REF!,#REF!,#REF!,#REF!</definedName>
    <definedName name="P7_T1_Protect" localSheetId="3">#REF!,#REF!,#REF!,#REF!,#REF!</definedName>
    <definedName name="P7_T1_Protect" localSheetId="6">#REF!,#REF!,#REF!,#REF!,#REF!</definedName>
    <definedName name="P7_T1_Protect" localSheetId="8">#REF!,#REF!,#REF!,#REF!,#REF!</definedName>
    <definedName name="P7_T1_Protect" localSheetId="10">#REF!,#REF!,#REF!,#REF!,#REF!</definedName>
    <definedName name="P7_T1_Protect" localSheetId="14">#REF!,#REF!,#REF!,#REF!,#REF!</definedName>
    <definedName name="P7_T1_Protect">#REF!,#REF!,#REF!,#REF!,#REF!</definedName>
    <definedName name="P8_T1_Protect" localSheetId="13">#REF!,#REF!,#REF!,#REF!,#REF!</definedName>
    <definedName name="P8_T1_Protect" localSheetId="0">#REF!,#REF!,#REF!,#REF!,#REF!</definedName>
    <definedName name="P8_T1_Protect" localSheetId="1">#REF!,#REF!,#REF!,#REF!,#REF!</definedName>
    <definedName name="P8_T1_Protect" localSheetId="2">#REF!,#REF!,#REF!,#REF!,#REF!</definedName>
    <definedName name="P8_T1_Protect" localSheetId="3">#REF!,#REF!,#REF!,#REF!,#REF!</definedName>
    <definedName name="P8_T1_Protect" localSheetId="6">#REF!,#REF!,#REF!,#REF!,#REF!</definedName>
    <definedName name="P8_T1_Protect" localSheetId="8">#REF!,#REF!,#REF!,#REF!,#REF!</definedName>
    <definedName name="P8_T1_Protect" localSheetId="10">#REF!,#REF!,#REF!,#REF!,#REF!</definedName>
    <definedName name="P8_T1_Protect" localSheetId="14">#REF!,#REF!,#REF!,#REF!,#REF!</definedName>
    <definedName name="P8_T1_Protect">#REF!,#REF!,#REF!,#REF!,#REF!</definedName>
    <definedName name="P9_T1_Protect" localSheetId="13">#REF!,#REF!,#REF!,#REF!,#REF!</definedName>
    <definedName name="P9_T1_Protect" localSheetId="0">#REF!,#REF!,#REF!,#REF!,#REF!</definedName>
    <definedName name="P9_T1_Protect" localSheetId="1">#REF!,#REF!,#REF!,#REF!,#REF!</definedName>
    <definedName name="P9_T1_Protect" localSheetId="2">#REF!,#REF!,#REF!,#REF!,#REF!</definedName>
    <definedName name="P9_T1_Protect" localSheetId="3">#REF!,#REF!,#REF!,#REF!,#REF!</definedName>
    <definedName name="P9_T1_Protect" localSheetId="6">#REF!,#REF!,#REF!,#REF!,#REF!</definedName>
    <definedName name="P9_T1_Protect" localSheetId="8">#REF!,#REF!,#REF!,#REF!,#REF!</definedName>
    <definedName name="P9_T1_Protect" localSheetId="10">#REF!,#REF!,#REF!,#REF!,#REF!</definedName>
    <definedName name="P9_T1_Protect" localSheetId="14">#REF!,#REF!,#REF!,#REF!,#REF!</definedName>
    <definedName name="P9_T1_Protect">#REF!,#REF!,#REF!,#REF!,#REF!</definedName>
    <definedName name="Razd1End" localSheetId="13">#REF!</definedName>
    <definedName name="Razd1End" localSheetId="0">#REF!</definedName>
    <definedName name="Razd1End" localSheetId="1">#REF!</definedName>
    <definedName name="Razd1End" localSheetId="2">#REF!</definedName>
    <definedName name="Razd1End" localSheetId="3">#REF!</definedName>
    <definedName name="Razd1End" localSheetId="6">#REF!</definedName>
    <definedName name="Razd1End" localSheetId="8">#REF!</definedName>
    <definedName name="Razd1End" localSheetId="10">#REF!</definedName>
    <definedName name="Razd1End" localSheetId="14">#REF!</definedName>
    <definedName name="Razd1End">#REF!</definedName>
    <definedName name="Razd1Start" localSheetId="13">#REF!</definedName>
    <definedName name="Razd1Start" localSheetId="0">#REF!</definedName>
    <definedName name="Razd1Start" localSheetId="1">#REF!</definedName>
    <definedName name="Razd1Start" localSheetId="2">#REF!</definedName>
    <definedName name="Razd1Start" localSheetId="3">#REF!</definedName>
    <definedName name="Razd1Start" localSheetId="6">#REF!</definedName>
    <definedName name="Razd1Start" localSheetId="8">#REF!</definedName>
    <definedName name="Razd1Start" localSheetId="10">#REF!</definedName>
    <definedName name="Razd1Start" localSheetId="14">#REF!</definedName>
    <definedName name="Razd1Start">#REF!</definedName>
    <definedName name="Razd2End" localSheetId="13">#REF!</definedName>
    <definedName name="Razd2End" localSheetId="0">#REF!</definedName>
    <definedName name="Razd2End" localSheetId="1">#REF!</definedName>
    <definedName name="Razd2End" localSheetId="2">#REF!</definedName>
    <definedName name="Razd2End" localSheetId="3">#REF!</definedName>
    <definedName name="Razd2End" localSheetId="6">#REF!</definedName>
    <definedName name="Razd2End" localSheetId="8">#REF!</definedName>
    <definedName name="Razd2End" localSheetId="10">#REF!</definedName>
    <definedName name="Razd2End" localSheetId="14">#REF!</definedName>
    <definedName name="Razd2End">#REF!</definedName>
    <definedName name="Razd2Start" localSheetId="13">#REF!</definedName>
    <definedName name="Razd2Start" localSheetId="0">#REF!</definedName>
    <definedName name="Razd2Start" localSheetId="1">#REF!</definedName>
    <definedName name="Razd2Start" localSheetId="2">#REF!</definedName>
    <definedName name="Razd2Start" localSheetId="3">#REF!</definedName>
    <definedName name="Razd2Start" localSheetId="6">#REF!</definedName>
    <definedName name="Razd2Start" localSheetId="8">#REF!</definedName>
    <definedName name="Razd2Start" localSheetId="10">#REF!</definedName>
    <definedName name="Razd2Start" localSheetId="14">#REF!</definedName>
    <definedName name="Razd2Start">#REF!</definedName>
    <definedName name="Razd3Start" localSheetId="13">#REF!</definedName>
    <definedName name="Razd3Start" localSheetId="0">#REF!</definedName>
    <definedName name="Razd3Start" localSheetId="1">#REF!</definedName>
    <definedName name="Razd3Start" localSheetId="2">#REF!</definedName>
    <definedName name="Razd3Start" localSheetId="3">#REF!</definedName>
    <definedName name="Razd3Start" localSheetId="6">#REF!</definedName>
    <definedName name="Razd3Start" localSheetId="8">#REF!</definedName>
    <definedName name="Razd3Start" localSheetId="10">#REF!</definedName>
    <definedName name="Razd3Start" localSheetId="14">#REF!</definedName>
    <definedName name="Razd3Start">#REF!</definedName>
    <definedName name="Razd4End" localSheetId="13">#REF!</definedName>
    <definedName name="Razd4End" localSheetId="0">#REF!</definedName>
    <definedName name="Razd4End" localSheetId="1">#REF!</definedName>
    <definedName name="Razd4End" localSheetId="2">#REF!</definedName>
    <definedName name="Razd4End" localSheetId="3">#REF!</definedName>
    <definedName name="Razd4End" localSheetId="6">#REF!</definedName>
    <definedName name="Razd4End" localSheetId="8">#REF!</definedName>
    <definedName name="Razd4End" localSheetId="10">#REF!</definedName>
    <definedName name="Razd4End" localSheetId="14">#REF!</definedName>
    <definedName name="Razd4End">#REF!</definedName>
    <definedName name="Razd4Start" localSheetId="13">#REF!</definedName>
    <definedName name="Razd4Start" localSheetId="0">#REF!</definedName>
    <definedName name="Razd4Start" localSheetId="1">#REF!</definedName>
    <definedName name="Razd4Start" localSheetId="2">#REF!</definedName>
    <definedName name="Razd4Start" localSheetId="3">#REF!</definedName>
    <definedName name="Razd4Start" localSheetId="6">#REF!</definedName>
    <definedName name="Razd4Start" localSheetId="8">#REF!</definedName>
    <definedName name="Razd4Start" localSheetId="10">#REF!</definedName>
    <definedName name="Razd4Start" localSheetId="14">#REF!</definedName>
    <definedName name="Razd4Start">#REF!</definedName>
    <definedName name="Razd5End" localSheetId="13">#REF!</definedName>
    <definedName name="Razd5End" localSheetId="0">#REF!</definedName>
    <definedName name="Razd5End" localSheetId="1">#REF!</definedName>
    <definedName name="Razd5End" localSheetId="2">#REF!</definedName>
    <definedName name="Razd5End" localSheetId="3">#REF!</definedName>
    <definedName name="Razd5End" localSheetId="6">#REF!</definedName>
    <definedName name="Razd5End" localSheetId="8">#REF!</definedName>
    <definedName name="Razd5End" localSheetId="10">#REF!</definedName>
    <definedName name="Razd5End" localSheetId="14">#REF!</definedName>
    <definedName name="Razd5End">#REF!</definedName>
    <definedName name="Razd5Start" localSheetId="13">#REF!</definedName>
    <definedName name="Razd5Start" localSheetId="0">#REF!</definedName>
    <definedName name="Razd5Start" localSheetId="1">#REF!</definedName>
    <definedName name="Razd5Start" localSheetId="2">#REF!</definedName>
    <definedName name="Razd5Start" localSheetId="3">#REF!</definedName>
    <definedName name="Razd5Start" localSheetId="6">#REF!</definedName>
    <definedName name="Razd5Start" localSheetId="8">#REF!</definedName>
    <definedName name="Razd5Start" localSheetId="10">#REF!</definedName>
    <definedName name="Razd5Start" localSheetId="14">#REF!</definedName>
    <definedName name="Razd5Start">#REF!</definedName>
    <definedName name="Razd6End" localSheetId="13">#REF!</definedName>
    <definedName name="Razd6End" localSheetId="0">#REF!</definedName>
    <definedName name="Razd6End" localSheetId="1">#REF!</definedName>
    <definedName name="Razd6End" localSheetId="2">#REF!</definedName>
    <definedName name="Razd6End" localSheetId="3">#REF!</definedName>
    <definedName name="Razd6End" localSheetId="6">#REF!</definedName>
    <definedName name="Razd6End" localSheetId="8">#REF!</definedName>
    <definedName name="Razd6End" localSheetId="10">#REF!</definedName>
    <definedName name="Razd6End" localSheetId="14">#REF!</definedName>
    <definedName name="Razd6End">#REF!</definedName>
    <definedName name="Razd6Start" localSheetId="13">#REF!</definedName>
    <definedName name="Razd6Start" localSheetId="0">#REF!</definedName>
    <definedName name="Razd6Start" localSheetId="1">#REF!</definedName>
    <definedName name="Razd6Start" localSheetId="2">#REF!</definedName>
    <definedName name="Razd6Start" localSheetId="3">#REF!</definedName>
    <definedName name="Razd6Start" localSheetId="6">#REF!</definedName>
    <definedName name="Razd6Start" localSheetId="8">#REF!</definedName>
    <definedName name="Razd6Start" localSheetId="10">#REF!</definedName>
    <definedName name="Razd6Start" localSheetId="14">#REF!</definedName>
    <definedName name="Razd6Start">#REF!</definedName>
    <definedName name="Razd7End" localSheetId="13">#REF!</definedName>
    <definedName name="Razd7End" localSheetId="0">#REF!</definedName>
    <definedName name="Razd7End" localSheetId="1">#REF!</definedName>
    <definedName name="Razd7End" localSheetId="2">#REF!</definedName>
    <definedName name="Razd7End" localSheetId="3">#REF!</definedName>
    <definedName name="Razd7End" localSheetId="6">#REF!</definedName>
    <definedName name="Razd7End" localSheetId="8">#REF!</definedName>
    <definedName name="Razd7End" localSheetId="10">#REF!</definedName>
    <definedName name="Razd7End" localSheetId="14">#REF!</definedName>
    <definedName name="Razd7End">#REF!</definedName>
    <definedName name="Razd7Start" localSheetId="13">#REF!</definedName>
    <definedName name="Razd7Start" localSheetId="0">#REF!</definedName>
    <definedName name="Razd7Start" localSheetId="1">#REF!</definedName>
    <definedName name="Razd7Start" localSheetId="2">#REF!</definedName>
    <definedName name="Razd7Start" localSheetId="3">#REF!</definedName>
    <definedName name="Razd7Start" localSheetId="6">#REF!</definedName>
    <definedName name="Razd7Start" localSheetId="8">#REF!</definedName>
    <definedName name="Razd7Start" localSheetId="10">#REF!</definedName>
    <definedName name="Razd7Start" localSheetId="14">#REF!</definedName>
    <definedName name="Razd7Start">#REF!</definedName>
    <definedName name="SAPBEXrevision">1</definedName>
    <definedName name="SAPBEXsysID">"BW2"</definedName>
    <definedName name="SAPBEXwbID">"15TTB4CSDPSBRAUM6VXEUURJW"</definedName>
    <definedName name="smet" localSheetId="0">{#N/A,#N/A,FALSE,"Себестоимсть-97"}</definedName>
    <definedName name="smet" localSheetId="1">{#N/A,#N/A,FALSE,"Себестоимсть-97"}</definedName>
    <definedName name="smet" localSheetId="2">{#N/A,#N/A,FALSE,"Себестоимсть-97"}</definedName>
    <definedName name="smet" localSheetId="3">{#N/A,#N/A,FALSE,"Себестоимсть-97"}</definedName>
    <definedName name="smet" localSheetId="6">{#N/A,#N/A,FALSE,"Себестоимсть-97"}</definedName>
    <definedName name="smet" localSheetId="8">{#N/A,#N/A,FALSE,"Себестоимсть-97"}</definedName>
    <definedName name="smet">{#N/A,#N/A,FALSE,"Себестоимсть-97"}</definedName>
    <definedName name="tavrich">[4]таврическая!$A$4:$G$31</definedName>
    <definedName name="wrn.Калькуляция._.себестоимости." localSheetId="0">{#N/A,#N/A,FALSE,"Себестоимсть-97"}</definedName>
    <definedName name="wrn.Калькуляция._.себестоимости." localSheetId="1">{#N/A,#N/A,FALSE,"Себестоимсть-97"}</definedName>
    <definedName name="wrn.Калькуляция._.себестоимости." localSheetId="2">{#N/A,#N/A,FALSE,"Себестоимсть-97"}</definedName>
    <definedName name="wrn.Калькуляция._.себестоимости." localSheetId="3">{#N/A,#N/A,FALSE,"Себестоимсть-97"}</definedName>
    <definedName name="wrn.Калькуляция._.себестоимости." localSheetId="6">{#N/A,#N/A,FALSE,"Себестоимсть-97"}</definedName>
    <definedName name="wrn.Калькуляция._.себестоимости." localSheetId="8">{#N/A,#N/A,FALSE,"Себестоимсть-97"}</definedName>
    <definedName name="wrn.Калькуляция._.себестоимости.">{#N/A,#N/A,FALSE,"Себестоимсть-97"}</definedName>
    <definedName name="wrn.Сравнение._.с._.отраслями." localSheetId="0">{#N/A,#N/A,TRUE,"Лист1";#N/A,#N/A,TRUE,"Лист2";#N/A,#N/A,TRUE,"Лист3"}</definedName>
    <definedName name="wrn.Сравнение._.с._.отраслями." localSheetId="1">{#N/A,#N/A,TRUE,"Лист1";#N/A,#N/A,TRUE,"Лист2";#N/A,#N/A,TRUE,"Лист3"}</definedName>
    <definedName name="wrn.Сравнение._.с._.отраслями." localSheetId="2">{#N/A,#N/A,TRUE,"Лист1";#N/A,#N/A,TRUE,"Лист2";#N/A,#N/A,TRUE,"Лист3"}</definedName>
    <definedName name="wrn.Сравнение._.с._.отраслями." localSheetId="3">{#N/A,#N/A,TRUE,"Лист1";#N/A,#N/A,TRUE,"Лист2";#N/A,#N/A,TRUE,"Лист3"}</definedName>
    <definedName name="wrn.Сравнение._.с._.отраслями." localSheetId="6">{#N/A,#N/A,TRUE,"Лист1";#N/A,#N/A,TRUE,"Лист2";#N/A,#N/A,TRUE,"Лист3"}</definedName>
    <definedName name="wrn.Сравнение._.с._.отраслями." localSheetId="8">{#N/A,#N/A,TRUE,"Лист1";#N/A,#N/A,TRUE,"Лист2";#N/A,#N/A,TRUE,"Лист3"}</definedName>
    <definedName name="wrn.Сравнение._.с._.отраслями.">{#N/A,#N/A,TRUE,"Лист1";#N/A,#N/A,TRUE,"Лист2";#N/A,#N/A,TRUE,"Лист3"}</definedName>
    <definedName name="yyyjjjj" localSheetId="0">{#N/A,#N/A,FALSE,"Себестоимсть-97"}</definedName>
    <definedName name="yyyjjjj" localSheetId="1">{#N/A,#N/A,FALSE,"Себестоимсть-97"}</definedName>
    <definedName name="yyyjjjj" localSheetId="2">{#N/A,#N/A,FALSE,"Себестоимсть-97"}</definedName>
    <definedName name="yyyjjjj" localSheetId="3">{#N/A,#N/A,FALSE,"Себестоимсть-97"}</definedName>
    <definedName name="yyyjjjj" localSheetId="6">{#N/A,#N/A,FALSE,"Себестоимсть-97"}</definedName>
    <definedName name="yyyjjjj" localSheetId="8">{#N/A,#N/A,FALSE,"Себестоимсть-97"}</definedName>
    <definedName name="yyyjjjj">{#N/A,#N/A,FALSE,"Себестоимсть-97"}</definedName>
    <definedName name="в" localSheetId="13">'[1]5'!#REF!</definedName>
    <definedName name="в" localSheetId="0">'[1]5'!#REF!</definedName>
    <definedName name="в" localSheetId="1">'[1]5'!#REF!</definedName>
    <definedName name="в" localSheetId="2">'[1]5'!#REF!</definedName>
    <definedName name="в" localSheetId="3">'[1]5'!#REF!</definedName>
    <definedName name="в" localSheetId="6">'[1]5'!#REF!</definedName>
    <definedName name="в" localSheetId="8">'[1]5'!#REF!</definedName>
    <definedName name="в" localSheetId="10">'[1]5'!#REF!</definedName>
    <definedName name="в" localSheetId="14">'[1]5'!#REF!</definedName>
    <definedName name="в">'[1]5'!#REF!</definedName>
    <definedName name="ваорлап" localSheetId="0">{#N/A,#N/A,TRUE,"Лист1";#N/A,#N/A,TRUE,"Лист2";#N/A,#N/A,TRUE,"Лист3"}</definedName>
    <definedName name="ваорлап" localSheetId="1">{#N/A,#N/A,TRUE,"Лист1";#N/A,#N/A,TRUE,"Лист2";#N/A,#N/A,TRUE,"Лист3"}</definedName>
    <definedName name="ваорлап" localSheetId="2">{#N/A,#N/A,TRUE,"Лист1";#N/A,#N/A,TRUE,"Лист2";#N/A,#N/A,TRUE,"Лист3"}</definedName>
    <definedName name="ваорлап" localSheetId="3">{#N/A,#N/A,TRUE,"Лист1";#N/A,#N/A,TRUE,"Лист2";#N/A,#N/A,TRUE,"Лист3"}</definedName>
    <definedName name="ваорлап" localSheetId="6">{#N/A,#N/A,TRUE,"Лист1";#N/A,#N/A,TRUE,"Лист2";#N/A,#N/A,TRUE,"Лист3"}</definedName>
    <definedName name="ваорлап" localSheetId="8">{#N/A,#N/A,TRUE,"Лист1";#N/A,#N/A,TRUE,"Лист2";#N/A,#N/A,TRUE,"Лист3"}</definedName>
    <definedName name="ваорлап">{#N/A,#N/A,TRUE,"Лист1";#N/A,#N/A,TRUE,"Лист2";#N/A,#N/A,TRUE,"Лист3"}</definedName>
    <definedName name="вуув" localSheetId="0">{#N/A,#N/A,TRUE,"Лист1";#N/A,#N/A,TRUE,"Лист2";#N/A,#N/A,TRUE,"Лист3"}</definedName>
    <definedName name="вуув" localSheetId="1">{#N/A,#N/A,TRUE,"Лист1";#N/A,#N/A,TRUE,"Лист2";#N/A,#N/A,TRUE,"Лист3"}</definedName>
    <definedName name="вуув" localSheetId="2">{#N/A,#N/A,TRUE,"Лист1";#N/A,#N/A,TRUE,"Лист2";#N/A,#N/A,TRUE,"Лист3"}</definedName>
    <definedName name="вуув" localSheetId="3">{#N/A,#N/A,TRUE,"Лист1";#N/A,#N/A,TRUE,"Лист2";#N/A,#N/A,TRUE,"Лист3"}</definedName>
    <definedName name="вуув" localSheetId="6">{#N/A,#N/A,TRUE,"Лист1";#N/A,#N/A,TRUE,"Лист2";#N/A,#N/A,TRUE,"Лист3"}</definedName>
    <definedName name="вуув" localSheetId="8">{#N/A,#N/A,TRUE,"Лист1";#N/A,#N/A,TRUE,"Лист2";#N/A,#N/A,TRUE,"Лист3"}</definedName>
    <definedName name="вуув">{#N/A,#N/A,TRUE,"Лист1";#N/A,#N/A,TRUE,"Лист2";#N/A,#N/A,TRUE,"Лист3"}</definedName>
    <definedName name="грприрцфв00ав98" localSheetId="0">{#N/A,#N/A,TRUE,"Лист1";#N/A,#N/A,TRUE,"Лист2";#N/A,#N/A,TRUE,"Лист3"}</definedName>
    <definedName name="грприрцфв00ав98" localSheetId="1">{#N/A,#N/A,TRUE,"Лист1";#N/A,#N/A,TRUE,"Лист2";#N/A,#N/A,TRUE,"Лист3"}</definedName>
    <definedName name="грприрцфв00ав98" localSheetId="2">{#N/A,#N/A,TRUE,"Лист1";#N/A,#N/A,TRUE,"Лист2";#N/A,#N/A,TRUE,"Лист3"}</definedName>
    <definedName name="грприрцфв00ав98" localSheetId="3">{#N/A,#N/A,TRUE,"Лист1";#N/A,#N/A,TRUE,"Лист2";#N/A,#N/A,TRUE,"Лист3"}</definedName>
    <definedName name="грприрцфв00ав98" localSheetId="6">{#N/A,#N/A,TRUE,"Лист1";#N/A,#N/A,TRUE,"Лист2";#N/A,#N/A,TRUE,"Лист3"}</definedName>
    <definedName name="грприрцфв00ав98" localSheetId="8">{#N/A,#N/A,TRUE,"Лист1";#N/A,#N/A,TRUE,"Лист2";#N/A,#N/A,TRUE,"Лист3"}</definedName>
    <definedName name="грприрцфв00ав98">{#N/A,#N/A,TRUE,"Лист1";#N/A,#N/A,TRUE,"Лист2";#N/A,#N/A,TRUE,"Лист3"}</definedName>
    <definedName name="грфинцкавг98Х" localSheetId="0">{#N/A,#N/A,TRUE,"Лист1";#N/A,#N/A,TRUE,"Лист2";#N/A,#N/A,TRUE,"Лист3"}</definedName>
    <definedName name="грфинцкавг98Х" localSheetId="1">{#N/A,#N/A,TRUE,"Лист1";#N/A,#N/A,TRUE,"Лист2";#N/A,#N/A,TRUE,"Лист3"}</definedName>
    <definedName name="грфинцкавг98Х" localSheetId="2">{#N/A,#N/A,TRUE,"Лист1";#N/A,#N/A,TRUE,"Лист2";#N/A,#N/A,TRUE,"Лист3"}</definedName>
    <definedName name="грфинцкавг98Х" localSheetId="3">{#N/A,#N/A,TRUE,"Лист1";#N/A,#N/A,TRUE,"Лист2";#N/A,#N/A,TRUE,"Лист3"}</definedName>
    <definedName name="грфинцкавг98Х" localSheetId="6">{#N/A,#N/A,TRUE,"Лист1";#N/A,#N/A,TRUE,"Лист2";#N/A,#N/A,TRUE,"Лист3"}</definedName>
    <definedName name="грфинцкавг98Х" localSheetId="8">{#N/A,#N/A,TRUE,"Лист1";#N/A,#N/A,TRUE,"Лист2";#N/A,#N/A,TRUE,"Лист3"}</definedName>
    <definedName name="грфинцкавг98Х">{#N/A,#N/A,TRUE,"Лист1";#N/A,#N/A,TRUE,"Лист2";#N/A,#N/A,TRUE,"Лист3"}</definedName>
    <definedName name="ддд" localSheetId="13">#REF!</definedName>
    <definedName name="ддд" localSheetId="0">#REF!</definedName>
    <definedName name="ддд" localSheetId="1">#REF!</definedName>
    <definedName name="ддд" localSheetId="2">#REF!</definedName>
    <definedName name="ддд" localSheetId="3">#REF!</definedName>
    <definedName name="ддд" localSheetId="6">#REF!</definedName>
    <definedName name="ддд" localSheetId="8">#REF!</definedName>
    <definedName name="ддд" localSheetId="10">#REF!</definedName>
    <definedName name="ддд" localSheetId="14">#REF!</definedName>
    <definedName name="ддд">#REF!</definedName>
    <definedName name="индцкавг98" localSheetId="0">{#N/A,#N/A,TRUE,"Лист1";#N/A,#N/A,TRUE,"Лист2";#N/A,#N/A,TRUE,"Лист3"}</definedName>
    <definedName name="индцкавг98" localSheetId="1">{#N/A,#N/A,TRUE,"Лист1";#N/A,#N/A,TRUE,"Лист2";#N/A,#N/A,TRUE,"Лист3"}</definedName>
    <definedName name="индцкавг98" localSheetId="2">{#N/A,#N/A,TRUE,"Лист1";#N/A,#N/A,TRUE,"Лист2";#N/A,#N/A,TRUE,"Лист3"}</definedName>
    <definedName name="индцкавг98" localSheetId="3">{#N/A,#N/A,TRUE,"Лист1";#N/A,#N/A,TRUE,"Лист2";#N/A,#N/A,TRUE,"Лист3"}</definedName>
    <definedName name="индцкавг98" localSheetId="6">{#N/A,#N/A,TRUE,"Лист1";#N/A,#N/A,TRUE,"Лист2";#N/A,#N/A,TRUE,"Лист3"}</definedName>
    <definedName name="индцкавг98" localSheetId="8">{#N/A,#N/A,TRUE,"Лист1";#N/A,#N/A,TRUE,"Лист2";#N/A,#N/A,TRUE,"Лист3"}</definedName>
    <definedName name="индцкавг98">{#N/A,#N/A,TRUE,"Лист1";#N/A,#N/A,TRUE,"Лист2";#N/A,#N/A,TRUE,"Лист3"}</definedName>
    <definedName name="к" localSheetId="0">{#N/A,#N/A,TRUE,"Лист1";#N/A,#N/A,TRUE,"Лист2";#N/A,#N/A,TRUE,"Лист3"}</definedName>
    <definedName name="к" localSheetId="1">{#N/A,#N/A,TRUE,"Лист1";#N/A,#N/A,TRUE,"Лист2";#N/A,#N/A,TRUE,"Лист3"}</definedName>
    <definedName name="к" localSheetId="2">{#N/A,#N/A,TRUE,"Лист1";#N/A,#N/A,TRUE,"Лист2";#N/A,#N/A,TRUE,"Лист3"}</definedName>
    <definedName name="к" localSheetId="3">{#N/A,#N/A,TRUE,"Лист1";#N/A,#N/A,TRUE,"Лист2";#N/A,#N/A,TRUE,"Лист3"}</definedName>
    <definedName name="к" localSheetId="6">{#N/A,#N/A,TRUE,"Лист1";#N/A,#N/A,TRUE,"Лист2";#N/A,#N/A,TRUE,"Лист3"}</definedName>
    <definedName name="к" localSheetId="8">{#N/A,#N/A,TRUE,"Лист1";#N/A,#N/A,TRUE,"Лист2";#N/A,#N/A,TRUE,"Лист3"}</definedName>
    <definedName name="к">{#N/A,#N/A,TRUE,"Лист1";#N/A,#N/A,TRUE,"Лист2";#N/A,#N/A,TRUE,"Лист3"}</definedName>
    <definedName name="кеппппппппппп" localSheetId="0">{#N/A,#N/A,TRUE,"Лист1";#N/A,#N/A,TRUE,"Лист2";#N/A,#N/A,TRUE,"Лист3"}</definedName>
    <definedName name="кеппппппппппп" localSheetId="1">{#N/A,#N/A,TRUE,"Лист1";#N/A,#N/A,TRUE,"Лист2";#N/A,#N/A,TRUE,"Лист3"}</definedName>
    <definedName name="кеппппппппппп" localSheetId="2">{#N/A,#N/A,TRUE,"Лист1";#N/A,#N/A,TRUE,"Лист2";#N/A,#N/A,TRUE,"Лист3"}</definedName>
    <definedName name="кеппппппппппп" localSheetId="3">{#N/A,#N/A,TRUE,"Лист1";#N/A,#N/A,TRUE,"Лист2";#N/A,#N/A,TRUE,"Лист3"}</definedName>
    <definedName name="кеппппппппппп" localSheetId="6">{#N/A,#N/A,TRUE,"Лист1";#N/A,#N/A,TRUE,"Лист2";#N/A,#N/A,TRUE,"Лист3"}</definedName>
    <definedName name="кеппппппппппп" localSheetId="8">{#N/A,#N/A,TRUE,"Лист1";#N/A,#N/A,TRUE,"Лист2";#N/A,#N/A,TRUE,"Лист3"}</definedName>
    <definedName name="кеппппппппппп">{#N/A,#N/A,TRUE,"Лист1";#N/A,#N/A,TRUE,"Лист2";#N/A,#N/A,TRUE,"Лист3"}</definedName>
    <definedName name="ктр" localSheetId="13">'[1]5'!#REF!</definedName>
    <definedName name="ктр" localSheetId="0">'[1]5'!#REF!</definedName>
    <definedName name="ктр" localSheetId="1">'[1]5'!#REF!</definedName>
    <definedName name="ктр" localSheetId="2">'[1]5'!#REF!</definedName>
    <definedName name="ктр" localSheetId="3">'[1]5'!#REF!</definedName>
    <definedName name="ктр" localSheetId="6">'[1]5'!#REF!</definedName>
    <definedName name="ктр" localSheetId="8">'[1]5'!#REF!</definedName>
    <definedName name="ктр" localSheetId="10">'[1]5'!#REF!</definedName>
    <definedName name="ктр" localSheetId="14">'[1]5'!#REF!</definedName>
    <definedName name="ктр">'[1]5'!#REF!</definedName>
    <definedName name="лимит" localSheetId="0">{#N/A,#N/A,FALSE,"Себестоимсть-97"}</definedName>
    <definedName name="лимит" localSheetId="1">{#N/A,#N/A,FALSE,"Себестоимсть-97"}</definedName>
    <definedName name="лимит" localSheetId="2">{#N/A,#N/A,FALSE,"Себестоимсть-97"}</definedName>
    <definedName name="лимит" localSheetId="3">{#N/A,#N/A,FALSE,"Себестоимсть-97"}</definedName>
    <definedName name="лимит" localSheetId="6">{#N/A,#N/A,FALSE,"Себестоимсть-97"}</definedName>
    <definedName name="лимит" localSheetId="8">{#N/A,#N/A,FALSE,"Себестоимсть-97"}</definedName>
    <definedName name="лимит">{#N/A,#N/A,FALSE,"Себестоимсть-97"}</definedName>
    <definedName name="ЛЭ" localSheetId="13">#REF!</definedName>
    <definedName name="ЛЭ" localSheetId="0">#REF!</definedName>
    <definedName name="ЛЭ" localSheetId="1">#REF!</definedName>
    <definedName name="ЛЭ" localSheetId="2">#REF!</definedName>
    <definedName name="ЛЭ" localSheetId="3">#REF!</definedName>
    <definedName name="ЛЭ" localSheetId="6">#REF!</definedName>
    <definedName name="ЛЭ" localSheetId="8">#REF!</definedName>
    <definedName name="ЛЭ" localSheetId="10">#REF!</definedName>
    <definedName name="ЛЭ" localSheetId="14">#REF!</definedName>
    <definedName name="ЛЭ">#REF!</definedName>
    <definedName name="о_165" localSheetId="13">#REF!</definedName>
    <definedName name="о_165" localSheetId="0">#REF!</definedName>
    <definedName name="о_165" localSheetId="1">#REF!</definedName>
    <definedName name="о_165" localSheetId="2">#REF!</definedName>
    <definedName name="о_165" localSheetId="3">#REF!</definedName>
    <definedName name="о_165" localSheetId="6">#REF!</definedName>
    <definedName name="о_165" localSheetId="8">#REF!</definedName>
    <definedName name="о_165" localSheetId="10">#REF!</definedName>
    <definedName name="о_165" localSheetId="14">#REF!</definedName>
    <definedName name="о_165">#REF!</definedName>
    <definedName name="о_166" localSheetId="13">#REF!</definedName>
    <definedName name="о_166" localSheetId="0">#REF!</definedName>
    <definedName name="о_166" localSheetId="1">#REF!</definedName>
    <definedName name="о_166" localSheetId="2">#REF!</definedName>
    <definedName name="о_166" localSheetId="3">#REF!</definedName>
    <definedName name="о_166" localSheetId="6">#REF!</definedName>
    <definedName name="о_166" localSheetId="8">#REF!</definedName>
    <definedName name="о_166" localSheetId="10">#REF!</definedName>
    <definedName name="о_166" localSheetId="14">#REF!</definedName>
    <definedName name="о_166">#REF!</definedName>
    <definedName name="о_167" localSheetId="13">#REF!</definedName>
    <definedName name="о_167" localSheetId="0">#REF!</definedName>
    <definedName name="о_167" localSheetId="1">#REF!</definedName>
    <definedName name="о_167" localSheetId="2">#REF!</definedName>
    <definedName name="о_167" localSheetId="3">#REF!</definedName>
    <definedName name="о_167" localSheetId="6">#REF!</definedName>
    <definedName name="о_167" localSheetId="8">#REF!</definedName>
    <definedName name="о_167" localSheetId="10">#REF!</definedName>
    <definedName name="о_167" localSheetId="14">#REF!</definedName>
    <definedName name="о_167">#REF!</definedName>
    <definedName name="о_168" localSheetId="13">#REF!</definedName>
    <definedName name="о_168" localSheetId="0">#REF!</definedName>
    <definedName name="о_168" localSheetId="1">#REF!</definedName>
    <definedName name="о_168" localSheetId="2">#REF!</definedName>
    <definedName name="о_168" localSheetId="3">#REF!</definedName>
    <definedName name="о_168" localSheetId="6">#REF!</definedName>
    <definedName name="о_168" localSheetId="8">#REF!</definedName>
    <definedName name="о_168" localSheetId="10">#REF!</definedName>
    <definedName name="о_168" localSheetId="14">#REF!</definedName>
    <definedName name="о_168">#REF!</definedName>
    <definedName name="о_170" localSheetId="13">#REF!</definedName>
    <definedName name="о_170" localSheetId="0">#REF!</definedName>
    <definedName name="о_170" localSheetId="1">#REF!</definedName>
    <definedName name="о_170" localSheetId="2">#REF!</definedName>
    <definedName name="о_170" localSheetId="3">#REF!</definedName>
    <definedName name="о_170" localSheetId="6">#REF!</definedName>
    <definedName name="о_170" localSheetId="8">#REF!</definedName>
    <definedName name="о_170" localSheetId="10">#REF!</definedName>
    <definedName name="о_170" localSheetId="14">#REF!</definedName>
    <definedName name="о_170">#REF!</definedName>
    <definedName name="о_171" localSheetId="13">#REF!</definedName>
    <definedName name="о_171" localSheetId="0">#REF!</definedName>
    <definedName name="о_171" localSheetId="1">#REF!</definedName>
    <definedName name="о_171" localSheetId="2">#REF!</definedName>
    <definedName name="о_171" localSheetId="3">#REF!</definedName>
    <definedName name="о_171" localSheetId="6">#REF!</definedName>
    <definedName name="о_171" localSheetId="8">#REF!</definedName>
    <definedName name="о_171" localSheetId="10">#REF!</definedName>
    <definedName name="о_171" localSheetId="14">#REF!</definedName>
    <definedName name="о_171">#REF!</definedName>
    <definedName name="о_224" localSheetId="13">#REF!</definedName>
    <definedName name="о_224" localSheetId="0">#REF!</definedName>
    <definedName name="о_224" localSheetId="1">#REF!</definedName>
    <definedName name="о_224" localSheetId="2">#REF!</definedName>
    <definedName name="о_224" localSheetId="3">#REF!</definedName>
    <definedName name="о_224" localSheetId="6">#REF!</definedName>
    <definedName name="о_224" localSheetId="8">#REF!</definedName>
    <definedName name="о_224" localSheetId="10">#REF!</definedName>
    <definedName name="о_224" localSheetId="14">#REF!</definedName>
    <definedName name="о_224">#REF!</definedName>
    <definedName name="о_225" localSheetId="13">#REF!</definedName>
    <definedName name="о_225" localSheetId="0">#REF!</definedName>
    <definedName name="о_225" localSheetId="1">#REF!</definedName>
    <definedName name="о_225" localSheetId="2">#REF!</definedName>
    <definedName name="о_225" localSheetId="3">#REF!</definedName>
    <definedName name="о_225" localSheetId="6">#REF!</definedName>
    <definedName name="о_225" localSheetId="8">#REF!</definedName>
    <definedName name="о_225" localSheetId="10">#REF!</definedName>
    <definedName name="о_225" localSheetId="14">#REF!</definedName>
    <definedName name="о_225">#REF!</definedName>
    <definedName name="о_235" localSheetId="13">#REF!</definedName>
    <definedName name="о_235" localSheetId="0">#REF!</definedName>
    <definedName name="о_235" localSheetId="1">#REF!</definedName>
    <definedName name="о_235" localSheetId="2">#REF!</definedName>
    <definedName name="о_235" localSheetId="3">#REF!</definedName>
    <definedName name="о_235" localSheetId="6">#REF!</definedName>
    <definedName name="о_235" localSheetId="8">#REF!</definedName>
    <definedName name="о_235" localSheetId="10">#REF!</definedName>
    <definedName name="о_235" localSheetId="14">#REF!</definedName>
    <definedName name="о_235">#REF!</definedName>
    <definedName name="о_236" localSheetId="13">#REF!</definedName>
    <definedName name="о_236" localSheetId="0">#REF!</definedName>
    <definedName name="о_236" localSheetId="1">#REF!</definedName>
    <definedName name="о_236" localSheetId="2">#REF!</definedName>
    <definedName name="о_236" localSheetId="3">#REF!</definedName>
    <definedName name="о_236" localSheetId="6">#REF!</definedName>
    <definedName name="о_236" localSheetId="8">#REF!</definedName>
    <definedName name="о_236" localSheetId="10">#REF!</definedName>
    <definedName name="о_236" localSheetId="14">#REF!</definedName>
    <definedName name="о_236">#REF!</definedName>
    <definedName name="о_249" localSheetId="13">#REF!</definedName>
    <definedName name="о_249" localSheetId="0">#REF!</definedName>
    <definedName name="о_249" localSheetId="1">#REF!</definedName>
    <definedName name="о_249" localSheetId="2">#REF!</definedName>
    <definedName name="о_249" localSheetId="3">#REF!</definedName>
    <definedName name="о_249" localSheetId="6">#REF!</definedName>
    <definedName name="о_249" localSheetId="8">#REF!</definedName>
    <definedName name="о_249" localSheetId="10">#REF!</definedName>
    <definedName name="о_249" localSheetId="14">#REF!</definedName>
    <definedName name="о_249">#REF!</definedName>
    <definedName name="о_250" localSheetId="13">#REF!</definedName>
    <definedName name="о_250" localSheetId="0">#REF!</definedName>
    <definedName name="о_250" localSheetId="1">#REF!</definedName>
    <definedName name="о_250" localSheetId="2">#REF!</definedName>
    <definedName name="о_250" localSheetId="3">#REF!</definedName>
    <definedName name="о_250" localSheetId="6">#REF!</definedName>
    <definedName name="о_250" localSheetId="8">#REF!</definedName>
    <definedName name="о_250" localSheetId="10">#REF!</definedName>
    <definedName name="о_250" localSheetId="14">#REF!</definedName>
    <definedName name="о_250">#REF!</definedName>
    <definedName name="о_251" localSheetId="13">#REF!</definedName>
    <definedName name="о_251" localSheetId="0">#REF!</definedName>
    <definedName name="о_251" localSheetId="1">#REF!</definedName>
    <definedName name="о_251" localSheetId="2">#REF!</definedName>
    <definedName name="о_251" localSheetId="3">#REF!</definedName>
    <definedName name="о_251" localSheetId="6">#REF!</definedName>
    <definedName name="о_251" localSheetId="8">#REF!</definedName>
    <definedName name="о_251" localSheetId="10">#REF!</definedName>
    <definedName name="о_251" localSheetId="14">#REF!</definedName>
    <definedName name="о_251">#REF!</definedName>
    <definedName name="о_252" localSheetId="13">#REF!</definedName>
    <definedName name="о_252" localSheetId="0">#REF!</definedName>
    <definedName name="о_252" localSheetId="1">#REF!</definedName>
    <definedName name="о_252" localSheetId="2">#REF!</definedName>
    <definedName name="о_252" localSheetId="3">#REF!</definedName>
    <definedName name="о_252" localSheetId="6">#REF!</definedName>
    <definedName name="о_252" localSheetId="8">#REF!</definedName>
    <definedName name="о_252" localSheetId="10">#REF!</definedName>
    <definedName name="о_252" localSheetId="14">#REF!</definedName>
    <definedName name="о_252">#REF!</definedName>
    <definedName name="о_531" localSheetId="13">#REF!</definedName>
    <definedName name="о_531" localSheetId="0">#REF!</definedName>
    <definedName name="о_531" localSheetId="1">#REF!</definedName>
    <definedName name="о_531" localSheetId="2">#REF!</definedName>
    <definedName name="о_531" localSheetId="3">#REF!</definedName>
    <definedName name="о_531" localSheetId="6">#REF!</definedName>
    <definedName name="о_531" localSheetId="8">#REF!</definedName>
    <definedName name="о_531" localSheetId="10">#REF!</definedName>
    <definedName name="о_531" localSheetId="14">#REF!</definedName>
    <definedName name="о_531">#REF!</definedName>
    <definedName name="о_532" localSheetId="13">#REF!</definedName>
    <definedName name="о_532" localSheetId="0">#REF!</definedName>
    <definedName name="о_532" localSheetId="1">#REF!</definedName>
    <definedName name="о_532" localSheetId="2">#REF!</definedName>
    <definedName name="о_532" localSheetId="3">#REF!</definedName>
    <definedName name="о_532" localSheetId="6">#REF!</definedName>
    <definedName name="о_532" localSheetId="8">#REF!</definedName>
    <definedName name="о_532" localSheetId="10">#REF!</definedName>
    <definedName name="о_532" localSheetId="14">#REF!</definedName>
    <definedName name="о_532">#REF!</definedName>
    <definedName name="о_533" localSheetId="13">#REF!</definedName>
    <definedName name="о_533" localSheetId="0">#REF!</definedName>
    <definedName name="о_533" localSheetId="1">#REF!</definedName>
    <definedName name="о_533" localSheetId="2">#REF!</definedName>
    <definedName name="о_533" localSheetId="3">#REF!</definedName>
    <definedName name="о_533" localSheetId="6">#REF!</definedName>
    <definedName name="о_533" localSheetId="8">#REF!</definedName>
    <definedName name="о_533" localSheetId="10">#REF!</definedName>
    <definedName name="о_533" localSheetId="14">#REF!</definedName>
    <definedName name="о_533">#REF!</definedName>
    <definedName name="о_553" localSheetId="13">#REF!</definedName>
    <definedName name="о_553" localSheetId="0">#REF!</definedName>
    <definedName name="о_553" localSheetId="1">#REF!</definedName>
    <definedName name="о_553" localSheetId="2">#REF!</definedName>
    <definedName name="о_553" localSheetId="3">#REF!</definedName>
    <definedName name="о_553" localSheetId="6">#REF!</definedName>
    <definedName name="о_553" localSheetId="8">#REF!</definedName>
    <definedName name="о_553" localSheetId="10">#REF!</definedName>
    <definedName name="о_553" localSheetId="14">#REF!</definedName>
    <definedName name="о_553">#REF!</definedName>
    <definedName name="о_555i" localSheetId="13">#REF!</definedName>
    <definedName name="о_555i" localSheetId="0">#REF!</definedName>
    <definedName name="о_555i" localSheetId="1">#REF!</definedName>
    <definedName name="о_555i" localSheetId="2">#REF!</definedName>
    <definedName name="о_555i" localSheetId="3">#REF!</definedName>
    <definedName name="о_555i" localSheetId="6">#REF!</definedName>
    <definedName name="о_555i" localSheetId="8">#REF!</definedName>
    <definedName name="о_555i" localSheetId="10">#REF!</definedName>
    <definedName name="о_555i" localSheetId="14">#REF!</definedName>
    <definedName name="о_555i">#REF!</definedName>
    <definedName name="о_556">[4]таврическая!$G$7</definedName>
    <definedName name="о_557">[4]таврическая!$G$9</definedName>
    <definedName name="о_мв10ат1i" localSheetId="13">#REF!</definedName>
    <definedName name="о_мв10ат1i" localSheetId="0">#REF!</definedName>
    <definedName name="о_мв10ат1i" localSheetId="1">#REF!</definedName>
    <definedName name="о_мв10ат1i" localSheetId="2">#REF!</definedName>
    <definedName name="о_мв10ат1i" localSheetId="3">#REF!</definedName>
    <definedName name="о_мв10ат1i" localSheetId="6">#REF!</definedName>
    <definedName name="о_мв10ат1i" localSheetId="8">#REF!</definedName>
    <definedName name="о_мв10ат1i" localSheetId="10">#REF!</definedName>
    <definedName name="о_мв10ат1i" localSheetId="14">#REF!</definedName>
    <definedName name="о_мв10ат1i">#REF!</definedName>
    <definedName name="о_мв10ат2i" localSheetId="13">#REF!</definedName>
    <definedName name="о_мв10ат2i" localSheetId="0">#REF!</definedName>
    <definedName name="о_мв10ат2i" localSheetId="1">#REF!</definedName>
    <definedName name="о_мв10ат2i" localSheetId="2">#REF!</definedName>
    <definedName name="о_мв10ат2i" localSheetId="3">#REF!</definedName>
    <definedName name="о_мв10ат2i" localSheetId="6">#REF!</definedName>
    <definedName name="о_мв10ат2i" localSheetId="8">#REF!</definedName>
    <definedName name="о_мв10ат2i" localSheetId="10">#REF!</definedName>
    <definedName name="о_мв10ат2i" localSheetId="14">#REF!</definedName>
    <definedName name="о_мв10ат2i">#REF!</definedName>
    <definedName name="о_шсов220">[4]иртышская!$G$18</definedName>
    <definedName name="_xlnm.Print_Area" localSheetId="1">'Таблица 1.2'!$A$3:$K$9</definedName>
    <definedName name="_xlnm.Print_Area" localSheetId="10">'Таблица 4.1'!$A$1:$S$29</definedName>
    <definedName name="_xlnm.Print_Area" localSheetId="7">'Таблица 4.1 с ПО'!$A$1:$CN$29</definedName>
    <definedName name="ОтпВСеть" localSheetId="13">#REF!</definedName>
    <definedName name="ОтпВСеть" localSheetId="0">#REF!</definedName>
    <definedName name="ОтпВСеть" localSheetId="1">#REF!</definedName>
    <definedName name="ОтпВСеть" localSheetId="2">#REF!</definedName>
    <definedName name="ОтпВСеть" localSheetId="3">#REF!</definedName>
    <definedName name="ОтпВСеть" localSheetId="6">#REF!</definedName>
    <definedName name="ОтпВСеть" localSheetId="8">#REF!</definedName>
    <definedName name="ОтпВСеть" localSheetId="10">#REF!</definedName>
    <definedName name="ОтпВСеть" localSheetId="14">#REF!</definedName>
    <definedName name="ОтпВСеть">#REF!</definedName>
    <definedName name="п_165" localSheetId="13">#REF!</definedName>
    <definedName name="п_165" localSheetId="0">#REF!</definedName>
    <definedName name="п_165" localSheetId="1">#REF!</definedName>
    <definedName name="п_165" localSheetId="2">#REF!</definedName>
    <definedName name="п_165" localSheetId="3">#REF!</definedName>
    <definedName name="п_165" localSheetId="6">#REF!</definedName>
    <definedName name="п_165" localSheetId="8">#REF!</definedName>
    <definedName name="п_165" localSheetId="10">#REF!</definedName>
    <definedName name="п_165" localSheetId="14">#REF!</definedName>
    <definedName name="п_165">#REF!</definedName>
    <definedName name="п_166" localSheetId="13">#REF!</definedName>
    <definedName name="п_166" localSheetId="0">#REF!</definedName>
    <definedName name="п_166" localSheetId="1">#REF!</definedName>
    <definedName name="п_166" localSheetId="2">#REF!</definedName>
    <definedName name="п_166" localSheetId="3">#REF!</definedName>
    <definedName name="п_166" localSheetId="6">#REF!</definedName>
    <definedName name="п_166" localSheetId="8">#REF!</definedName>
    <definedName name="п_166" localSheetId="10">#REF!</definedName>
    <definedName name="п_166" localSheetId="14">#REF!</definedName>
    <definedName name="п_166">#REF!</definedName>
    <definedName name="п_167" localSheetId="13">#REF!</definedName>
    <definedName name="п_167" localSheetId="0">#REF!</definedName>
    <definedName name="п_167" localSheetId="1">#REF!</definedName>
    <definedName name="п_167" localSheetId="2">#REF!</definedName>
    <definedName name="п_167" localSheetId="3">#REF!</definedName>
    <definedName name="п_167" localSheetId="6">#REF!</definedName>
    <definedName name="п_167" localSheetId="8">#REF!</definedName>
    <definedName name="п_167" localSheetId="10">#REF!</definedName>
    <definedName name="п_167" localSheetId="14">#REF!</definedName>
    <definedName name="п_167">#REF!</definedName>
    <definedName name="п_168" localSheetId="13">#REF!</definedName>
    <definedName name="п_168" localSheetId="0">#REF!</definedName>
    <definedName name="п_168" localSheetId="1">#REF!</definedName>
    <definedName name="п_168" localSheetId="2">#REF!</definedName>
    <definedName name="п_168" localSheetId="3">#REF!</definedName>
    <definedName name="п_168" localSheetId="6">#REF!</definedName>
    <definedName name="п_168" localSheetId="8">#REF!</definedName>
    <definedName name="п_168" localSheetId="10">#REF!</definedName>
    <definedName name="п_168" localSheetId="14">#REF!</definedName>
    <definedName name="п_168">#REF!</definedName>
    <definedName name="п_170" localSheetId="13">#REF!</definedName>
    <definedName name="п_170" localSheetId="0">#REF!</definedName>
    <definedName name="п_170" localSheetId="1">#REF!</definedName>
    <definedName name="п_170" localSheetId="2">#REF!</definedName>
    <definedName name="п_170" localSheetId="3">#REF!</definedName>
    <definedName name="п_170" localSheetId="6">#REF!</definedName>
    <definedName name="п_170" localSheetId="8">#REF!</definedName>
    <definedName name="п_170" localSheetId="10">#REF!</definedName>
    <definedName name="п_170" localSheetId="14">#REF!</definedName>
    <definedName name="п_170">#REF!</definedName>
    <definedName name="п_171" localSheetId="13">#REF!</definedName>
    <definedName name="п_171" localSheetId="0">#REF!</definedName>
    <definedName name="п_171" localSheetId="1">#REF!</definedName>
    <definedName name="п_171" localSheetId="2">#REF!</definedName>
    <definedName name="п_171" localSheetId="3">#REF!</definedName>
    <definedName name="п_171" localSheetId="6">#REF!</definedName>
    <definedName name="п_171" localSheetId="8">#REF!</definedName>
    <definedName name="п_171" localSheetId="10">#REF!</definedName>
    <definedName name="п_171" localSheetId="14">#REF!</definedName>
    <definedName name="п_171">#REF!</definedName>
    <definedName name="п_224" localSheetId="13">#REF!</definedName>
    <definedName name="п_224" localSheetId="0">#REF!</definedName>
    <definedName name="п_224" localSheetId="1">#REF!</definedName>
    <definedName name="п_224" localSheetId="2">#REF!</definedName>
    <definedName name="п_224" localSheetId="3">#REF!</definedName>
    <definedName name="п_224" localSheetId="6">#REF!</definedName>
    <definedName name="п_224" localSheetId="8">#REF!</definedName>
    <definedName name="п_224" localSheetId="10">#REF!</definedName>
    <definedName name="п_224" localSheetId="14">#REF!</definedName>
    <definedName name="п_224">#REF!</definedName>
    <definedName name="п_225" localSheetId="13">#REF!</definedName>
    <definedName name="п_225" localSheetId="0">#REF!</definedName>
    <definedName name="п_225" localSheetId="1">#REF!</definedName>
    <definedName name="п_225" localSheetId="2">#REF!</definedName>
    <definedName name="п_225" localSheetId="3">#REF!</definedName>
    <definedName name="п_225" localSheetId="6">#REF!</definedName>
    <definedName name="п_225" localSheetId="8">#REF!</definedName>
    <definedName name="п_225" localSheetId="10">#REF!</definedName>
    <definedName name="п_225" localSheetId="14">#REF!</definedName>
    <definedName name="п_225">#REF!</definedName>
    <definedName name="п_235" localSheetId="13">#REF!</definedName>
    <definedName name="п_235" localSheetId="0">#REF!</definedName>
    <definedName name="п_235" localSheetId="1">#REF!</definedName>
    <definedName name="п_235" localSheetId="2">#REF!</definedName>
    <definedName name="п_235" localSheetId="3">#REF!</definedName>
    <definedName name="п_235" localSheetId="6">#REF!</definedName>
    <definedName name="п_235" localSheetId="8">#REF!</definedName>
    <definedName name="п_235" localSheetId="10">#REF!</definedName>
    <definedName name="п_235" localSheetId="14">#REF!</definedName>
    <definedName name="п_235">#REF!</definedName>
    <definedName name="п_236" localSheetId="13">#REF!</definedName>
    <definedName name="п_236" localSheetId="0">#REF!</definedName>
    <definedName name="п_236" localSheetId="1">#REF!</definedName>
    <definedName name="п_236" localSheetId="2">#REF!</definedName>
    <definedName name="п_236" localSheetId="3">#REF!</definedName>
    <definedName name="п_236" localSheetId="6">#REF!</definedName>
    <definedName name="п_236" localSheetId="8">#REF!</definedName>
    <definedName name="п_236" localSheetId="10">#REF!</definedName>
    <definedName name="п_236" localSheetId="14">#REF!</definedName>
    <definedName name="п_236">#REF!</definedName>
    <definedName name="п_249" localSheetId="13">#REF!</definedName>
    <definedName name="п_249" localSheetId="0">#REF!</definedName>
    <definedName name="п_249" localSheetId="1">#REF!</definedName>
    <definedName name="п_249" localSheetId="2">#REF!</definedName>
    <definedName name="п_249" localSheetId="3">#REF!</definedName>
    <definedName name="п_249" localSheetId="6">#REF!</definedName>
    <definedName name="п_249" localSheetId="8">#REF!</definedName>
    <definedName name="п_249" localSheetId="10">#REF!</definedName>
    <definedName name="п_249" localSheetId="14">#REF!</definedName>
    <definedName name="п_249">#REF!</definedName>
    <definedName name="п_250" localSheetId="13">#REF!</definedName>
    <definedName name="п_250" localSheetId="0">#REF!</definedName>
    <definedName name="п_250" localSheetId="1">#REF!</definedName>
    <definedName name="п_250" localSheetId="2">#REF!</definedName>
    <definedName name="п_250" localSheetId="3">#REF!</definedName>
    <definedName name="п_250" localSheetId="6">#REF!</definedName>
    <definedName name="п_250" localSheetId="8">#REF!</definedName>
    <definedName name="п_250" localSheetId="10">#REF!</definedName>
    <definedName name="п_250" localSheetId="14">#REF!</definedName>
    <definedName name="п_250">#REF!</definedName>
    <definedName name="п_251" localSheetId="13">#REF!</definedName>
    <definedName name="п_251" localSheetId="0">#REF!</definedName>
    <definedName name="п_251" localSheetId="1">#REF!</definedName>
    <definedName name="п_251" localSheetId="2">#REF!</definedName>
    <definedName name="п_251" localSheetId="3">#REF!</definedName>
    <definedName name="п_251" localSheetId="6">#REF!</definedName>
    <definedName name="п_251" localSheetId="8">#REF!</definedName>
    <definedName name="п_251" localSheetId="10">#REF!</definedName>
    <definedName name="п_251" localSheetId="14">#REF!</definedName>
    <definedName name="п_251">#REF!</definedName>
    <definedName name="п_252" localSheetId="13">#REF!</definedName>
    <definedName name="п_252" localSheetId="0">#REF!</definedName>
    <definedName name="п_252" localSheetId="1">#REF!</definedName>
    <definedName name="п_252" localSheetId="2">#REF!</definedName>
    <definedName name="п_252" localSheetId="3">#REF!</definedName>
    <definedName name="п_252" localSheetId="6">#REF!</definedName>
    <definedName name="п_252" localSheetId="8">#REF!</definedName>
    <definedName name="п_252" localSheetId="10">#REF!</definedName>
    <definedName name="п_252" localSheetId="14">#REF!</definedName>
    <definedName name="п_252">#REF!</definedName>
    <definedName name="п_531" localSheetId="13">#REF!</definedName>
    <definedName name="п_531" localSheetId="0">#REF!</definedName>
    <definedName name="п_531" localSheetId="1">#REF!</definedName>
    <definedName name="п_531" localSheetId="2">#REF!</definedName>
    <definedName name="п_531" localSheetId="3">#REF!</definedName>
    <definedName name="п_531" localSheetId="6">#REF!</definedName>
    <definedName name="п_531" localSheetId="8">#REF!</definedName>
    <definedName name="п_531" localSheetId="10">#REF!</definedName>
    <definedName name="п_531" localSheetId="14">#REF!</definedName>
    <definedName name="п_531">#REF!</definedName>
    <definedName name="п_532" localSheetId="13">#REF!</definedName>
    <definedName name="п_532" localSheetId="0">#REF!</definedName>
    <definedName name="п_532" localSheetId="1">#REF!</definedName>
    <definedName name="п_532" localSheetId="2">#REF!</definedName>
    <definedName name="п_532" localSheetId="3">#REF!</definedName>
    <definedName name="п_532" localSheetId="6">#REF!</definedName>
    <definedName name="п_532" localSheetId="8">#REF!</definedName>
    <definedName name="п_532" localSheetId="10">#REF!</definedName>
    <definedName name="п_532" localSheetId="14">#REF!</definedName>
    <definedName name="п_532">#REF!</definedName>
    <definedName name="п_533" localSheetId="13">#REF!</definedName>
    <definedName name="п_533" localSheetId="0">#REF!</definedName>
    <definedName name="п_533" localSheetId="1">#REF!</definedName>
    <definedName name="п_533" localSheetId="2">#REF!</definedName>
    <definedName name="п_533" localSheetId="3">#REF!</definedName>
    <definedName name="п_533" localSheetId="6">#REF!</definedName>
    <definedName name="п_533" localSheetId="8">#REF!</definedName>
    <definedName name="п_533" localSheetId="10">#REF!</definedName>
    <definedName name="п_533" localSheetId="14">#REF!</definedName>
    <definedName name="п_533">#REF!</definedName>
    <definedName name="п_553" localSheetId="13">#REF!</definedName>
    <definedName name="п_553" localSheetId="0">#REF!</definedName>
    <definedName name="п_553" localSheetId="1">#REF!</definedName>
    <definedName name="п_553" localSheetId="2">#REF!</definedName>
    <definedName name="п_553" localSheetId="3">#REF!</definedName>
    <definedName name="п_553" localSheetId="6">#REF!</definedName>
    <definedName name="п_553" localSheetId="8">#REF!</definedName>
    <definedName name="п_553" localSheetId="10">#REF!</definedName>
    <definedName name="п_553" localSheetId="14">#REF!</definedName>
    <definedName name="п_553">#REF!</definedName>
    <definedName name="п_555i" localSheetId="13">#REF!</definedName>
    <definedName name="п_555i" localSheetId="0">#REF!</definedName>
    <definedName name="п_555i" localSheetId="1">#REF!</definedName>
    <definedName name="п_555i" localSheetId="2">#REF!</definedName>
    <definedName name="п_555i" localSheetId="3">#REF!</definedName>
    <definedName name="п_555i" localSheetId="6">#REF!</definedName>
    <definedName name="п_555i" localSheetId="8">#REF!</definedName>
    <definedName name="п_555i" localSheetId="10">#REF!</definedName>
    <definedName name="п_555i" localSheetId="14">#REF!</definedName>
    <definedName name="п_555i">#REF!</definedName>
    <definedName name="п_556">[4]таврическая!$G$6</definedName>
    <definedName name="п_557">[4]таврическая!$G$8</definedName>
    <definedName name="п_в15ат1" localSheetId="13">#REF!</definedName>
    <definedName name="п_в15ат1" localSheetId="0">#REF!</definedName>
    <definedName name="п_в15ат1" localSheetId="1">#REF!</definedName>
    <definedName name="п_в15ат1" localSheetId="2">#REF!</definedName>
    <definedName name="п_в15ат1" localSheetId="3">#REF!</definedName>
    <definedName name="п_в15ат1" localSheetId="6">#REF!</definedName>
    <definedName name="п_в15ат1" localSheetId="8">#REF!</definedName>
    <definedName name="п_в15ат1" localSheetId="10">#REF!</definedName>
    <definedName name="п_в15ат1" localSheetId="14">#REF!</definedName>
    <definedName name="п_в15ат1">#REF!</definedName>
    <definedName name="п_в15ат2" localSheetId="13">#REF!</definedName>
    <definedName name="п_в15ат2" localSheetId="0">#REF!</definedName>
    <definedName name="п_в15ат2" localSheetId="1">#REF!</definedName>
    <definedName name="п_в15ат2" localSheetId="2">#REF!</definedName>
    <definedName name="п_в15ат2" localSheetId="3">#REF!</definedName>
    <definedName name="п_в15ат2" localSheetId="6">#REF!</definedName>
    <definedName name="п_в15ат2" localSheetId="8">#REF!</definedName>
    <definedName name="п_в15ат2" localSheetId="10">#REF!</definedName>
    <definedName name="п_в15ат2" localSheetId="14">#REF!</definedName>
    <definedName name="п_в15ат2">#REF!</definedName>
    <definedName name="п_мв10ат1i" localSheetId="13">#REF!</definedName>
    <definedName name="п_мв10ат1i" localSheetId="0">#REF!</definedName>
    <definedName name="п_мв10ат1i" localSheetId="1">#REF!</definedName>
    <definedName name="п_мв10ат1i" localSheetId="2">#REF!</definedName>
    <definedName name="п_мв10ат1i" localSheetId="3">#REF!</definedName>
    <definedName name="п_мв10ат1i" localSheetId="6">#REF!</definedName>
    <definedName name="п_мв10ат1i" localSheetId="8">#REF!</definedName>
    <definedName name="п_мв10ат1i" localSheetId="10">#REF!</definedName>
    <definedName name="п_мв10ат1i" localSheetId="14">#REF!</definedName>
    <definedName name="п_мв10ат1i">#REF!</definedName>
    <definedName name="п_мв10ат2i" localSheetId="13">#REF!</definedName>
    <definedName name="п_мв10ат2i" localSheetId="0">#REF!</definedName>
    <definedName name="п_мв10ат2i" localSheetId="1">#REF!</definedName>
    <definedName name="п_мв10ат2i" localSheetId="2">#REF!</definedName>
    <definedName name="п_мв10ат2i" localSheetId="3">#REF!</definedName>
    <definedName name="п_мв10ат2i" localSheetId="6">#REF!</definedName>
    <definedName name="п_мв10ат2i" localSheetId="8">#REF!</definedName>
    <definedName name="п_мв10ат2i" localSheetId="10">#REF!</definedName>
    <definedName name="п_мв10ат2i" localSheetId="14">#REF!</definedName>
    <definedName name="п_мв10ат2i">#REF!</definedName>
    <definedName name="п_ф6" localSheetId="13">#REF!</definedName>
    <definedName name="п_ф6" localSheetId="0">#REF!</definedName>
    <definedName name="п_ф6" localSheetId="1">#REF!</definedName>
    <definedName name="п_ф6" localSheetId="2">#REF!</definedName>
    <definedName name="п_ф6" localSheetId="3">#REF!</definedName>
    <definedName name="п_ф6" localSheetId="6">#REF!</definedName>
    <definedName name="п_ф6" localSheetId="8">#REF!</definedName>
    <definedName name="п_ф6" localSheetId="10">#REF!</definedName>
    <definedName name="п_ф6" localSheetId="14">#REF!</definedName>
    <definedName name="п_ф6">#REF!</definedName>
    <definedName name="п_ф9" localSheetId="13">#REF!</definedName>
    <definedName name="п_ф9" localSheetId="0">#REF!</definedName>
    <definedName name="п_ф9" localSheetId="1">#REF!</definedName>
    <definedName name="п_ф9" localSheetId="2">#REF!</definedName>
    <definedName name="п_ф9" localSheetId="3">#REF!</definedName>
    <definedName name="п_ф9" localSheetId="6">#REF!</definedName>
    <definedName name="п_ф9" localSheetId="8">#REF!</definedName>
    <definedName name="п_ф9" localSheetId="10">#REF!</definedName>
    <definedName name="п_ф9" localSheetId="14">#REF!</definedName>
    <definedName name="п_ф9">#REF!</definedName>
    <definedName name="п_шсов220">[4]иртышская!$G$17</definedName>
    <definedName name="пнлнееен" localSheetId="0">{#N/A,#N/A,FALSE,"Себестоимсть-97"}</definedName>
    <definedName name="пнлнееен" localSheetId="1">{#N/A,#N/A,FALSE,"Себестоимсть-97"}</definedName>
    <definedName name="пнлнееен" localSheetId="2">{#N/A,#N/A,FALSE,"Себестоимсть-97"}</definedName>
    <definedName name="пнлнееен" localSheetId="3">{#N/A,#N/A,FALSE,"Себестоимсть-97"}</definedName>
    <definedName name="пнлнееен" localSheetId="6">{#N/A,#N/A,FALSE,"Себестоимсть-97"}</definedName>
    <definedName name="пнлнееен" localSheetId="8">{#N/A,#N/A,FALSE,"Себестоимсть-97"}</definedName>
    <definedName name="пнлнееен">{#N/A,#N/A,FALSE,"Себестоимсть-97"}</definedName>
    <definedName name="Потери" localSheetId="13">#REF!</definedName>
    <definedName name="Потери" localSheetId="0">#REF!</definedName>
    <definedName name="Потери" localSheetId="1">#REF!</definedName>
    <definedName name="Потери" localSheetId="2">#REF!</definedName>
    <definedName name="Потери" localSheetId="3">#REF!</definedName>
    <definedName name="Потери" localSheetId="6">#REF!</definedName>
    <definedName name="Потери" localSheetId="8">#REF!</definedName>
    <definedName name="Потери" localSheetId="10">#REF!</definedName>
    <definedName name="Потери" localSheetId="14">#REF!</definedName>
    <definedName name="Потери">#REF!</definedName>
    <definedName name="Потери110" localSheetId="13">#REF!</definedName>
    <definedName name="Потери110" localSheetId="0">#REF!</definedName>
    <definedName name="Потери110" localSheetId="1">#REF!</definedName>
    <definedName name="Потери110" localSheetId="2">#REF!</definedName>
    <definedName name="Потери110" localSheetId="3">#REF!</definedName>
    <definedName name="Потери110" localSheetId="6">#REF!</definedName>
    <definedName name="Потери110" localSheetId="8">#REF!</definedName>
    <definedName name="Потери110" localSheetId="10">#REF!</definedName>
    <definedName name="Потери110" localSheetId="14">#REF!</definedName>
    <definedName name="Потери110">#REF!</definedName>
    <definedName name="Потери6" localSheetId="13">#REF!</definedName>
    <definedName name="Потери6" localSheetId="0">#REF!</definedName>
    <definedName name="Потери6" localSheetId="1">#REF!</definedName>
    <definedName name="Потери6" localSheetId="2">#REF!</definedName>
    <definedName name="Потери6" localSheetId="3">#REF!</definedName>
    <definedName name="Потери6" localSheetId="6">#REF!</definedName>
    <definedName name="Потери6" localSheetId="8">#REF!</definedName>
    <definedName name="Потери6" localSheetId="10">#REF!</definedName>
    <definedName name="Потери6" localSheetId="14">#REF!</definedName>
    <definedName name="Потери6">#REF!</definedName>
    <definedName name="ПотериРУ" localSheetId="13">#REF!</definedName>
    <definedName name="ПотериРУ" localSheetId="0">#REF!</definedName>
    <definedName name="ПотериРУ" localSheetId="1">#REF!</definedName>
    <definedName name="ПотериРУ" localSheetId="2">#REF!</definedName>
    <definedName name="ПотериРУ" localSheetId="3">#REF!</definedName>
    <definedName name="ПотериРУ" localSheetId="6">#REF!</definedName>
    <definedName name="ПотериРУ" localSheetId="8">#REF!</definedName>
    <definedName name="ПотериРУ" localSheetId="10">#REF!</definedName>
    <definedName name="ПотериРУ" localSheetId="14">#REF!</definedName>
    <definedName name="ПотериРУ">#REF!</definedName>
    <definedName name="ПотериТР" localSheetId="13">#REF!</definedName>
    <definedName name="ПотериТР" localSheetId="0">#REF!</definedName>
    <definedName name="ПотериТР" localSheetId="1">#REF!</definedName>
    <definedName name="ПотериТР" localSheetId="2">#REF!</definedName>
    <definedName name="ПотериТР" localSheetId="3">#REF!</definedName>
    <definedName name="ПотериТР" localSheetId="6">#REF!</definedName>
    <definedName name="ПотериТР" localSheetId="8">#REF!</definedName>
    <definedName name="ПотериТР" localSheetId="10">#REF!</definedName>
    <definedName name="ПотериТР" localSheetId="14">#REF!</definedName>
    <definedName name="ПотериТР">#REF!</definedName>
    <definedName name="ПотериТРСН" localSheetId="13">#REF!</definedName>
    <definedName name="ПотериТРСН" localSheetId="0">#REF!</definedName>
    <definedName name="ПотериТРСН" localSheetId="1">#REF!</definedName>
    <definedName name="ПотериТРСН" localSheetId="2">#REF!</definedName>
    <definedName name="ПотериТРСН" localSheetId="3">#REF!</definedName>
    <definedName name="ПотериТРСН" localSheetId="6">#REF!</definedName>
    <definedName name="ПотериТРСН" localSheetId="8">#REF!</definedName>
    <definedName name="ПотериТРСН" localSheetId="10">#REF!</definedName>
    <definedName name="ПотериТРСН" localSheetId="14">#REF!</definedName>
    <definedName name="ПотериТРСН">#REF!</definedName>
    <definedName name="ППРСУ" localSheetId="13">#REF!</definedName>
    <definedName name="ППРСУ" localSheetId="0">#REF!</definedName>
    <definedName name="ППРСУ" localSheetId="1">#REF!</definedName>
    <definedName name="ППРСУ" localSheetId="2">#REF!</definedName>
    <definedName name="ППРСУ" localSheetId="3">#REF!</definedName>
    <definedName name="ППРСУ" localSheetId="6">#REF!</definedName>
    <definedName name="ППРСУ" localSheetId="8">#REF!</definedName>
    <definedName name="ППРСУ" localSheetId="10">#REF!</definedName>
    <definedName name="ППРСУ" localSheetId="14">#REF!</definedName>
    <definedName name="ППРСУ">#REF!</definedName>
    <definedName name="прибыль3" localSheetId="0">{#N/A,#N/A,TRUE,"Лист1";#N/A,#N/A,TRUE,"Лист2";#N/A,#N/A,TRUE,"Лист3"}</definedName>
    <definedName name="прибыль3" localSheetId="1">{#N/A,#N/A,TRUE,"Лист1";#N/A,#N/A,TRUE,"Лист2";#N/A,#N/A,TRUE,"Лист3"}</definedName>
    <definedName name="прибыль3" localSheetId="2">{#N/A,#N/A,TRUE,"Лист1";#N/A,#N/A,TRUE,"Лист2";#N/A,#N/A,TRUE,"Лист3"}</definedName>
    <definedName name="прибыль3" localSheetId="3">{#N/A,#N/A,TRUE,"Лист1";#N/A,#N/A,TRUE,"Лист2";#N/A,#N/A,TRUE,"Лист3"}</definedName>
    <definedName name="прибыль3" localSheetId="6">{#N/A,#N/A,TRUE,"Лист1";#N/A,#N/A,TRUE,"Лист2";#N/A,#N/A,TRUE,"Лист3"}</definedName>
    <definedName name="прибыль3" localSheetId="8">{#N/A,#N/A,TRUE,"Лист1";#N/A,#N/A,TRUE,"Лист2";#N/A,#N/A,TRUE,"Лист3"}</definedName>
    <definedName name="прибыль3">{#N/A,#N/A,TRUE,"Лист1";#N/A,#N/A,TRUE,"Лист2";#N/A,#N/A,TRUE,"Лист3"}</definedName>
    <definedName name="рис1" localSheetId="0">{#N/A,#N/A,TRUE,"Лист1";#N/A,#N/A,TRUE,"Лист2";#N/A,#N/A,TRUE,"Лист3"}</definedName>
    <definedName name="рис1" localSheetId="1">{#N/A,#N/A,TRUE,"Лист1";#N/A,#N/A,TRUE,"Лист2";#N/A,#N/A,TRUE,"Лист3"}</definedName>
    <definedName name="рис1" localSheetId="2">{#N/A,#N/A,TRUE,"Лист1";#N/A,#N/A,TRUE,"Лист2";#N/A,#N/A,TRUE,"Лист3"}</definedName>
    <definedName name="рис1" localSheetId="3">{#N/A,#N/A,TRUE,"Лист1";#N/A,#N/A,TRUE,"Лист2";#N/A,#N/A,TRUE,"Лист3"}</definedName>
    <definedName name="рис1" localSheetId="6">{#N/A,#N/A,TRUE,"Лист1";#N/A,#N/A,TRUE,"Лист2";#N/A,#N/A,TRUE,"Лист3"}</definedName>
    <definedName name="рис1" localSheetId="8">{#N/A,#N/A,TRUE,"Лист1";#N/A,#N/A,TRUE,"Лист2";#N/A,#N/A,TRUE,"Лист3"}</definedName>
    <definedName name="рис1">{#N/A,#N/A,TRUE,"Лист1";#N/A,#N/A,TRUE,"Лист2";#N/A,#N/A,TRUE,"Лист3"}</definedName>
    <definedName name="скл" localSheetId="13">#REF!</definedName>
    <definedName name="скл" localSheetId="0">#REF!</definedName>
    <definedName name="скл" localSheetId="1">#REF!</definedName>
    <definedName name="скл" localSheetId="2">#REF!</definedName>
    <definedName name="скл" localSheetId="3">#REF!</definedName>
    <definedName name="скл" localSheetId="6">#REF!</definedName>
    <definedName name="скл" localSheetId="8">#REF!</definedName>
    <definedName name="скл" localSheetId="10">#REF!</definedName>
    <definedName name="скл" localSheetId="14">#REF!</definedName>
    <definedName name="скл">#REF!</definedName>
    <definedName name="СН_Б">[4]сибирь!$H$16</definedName>
    <definedName name="СН_З" localSheetId="13">#REF!</definedName>
    <definedName name="СН_З" localSheetId="0">#REF!</definedName>
    <definedName name="СН_З" localSheetId="1">#REF!</definedName>
    <definedName name="СН_З" localSheetId="2">#REF!</definedName>
    <definedName name="СН_З" localSheetId="3">#REF!</definedName>
    <definedName name="СН_З" localSheetId="6">#REF!</definedName>
    <definedName name="СН_З" localSheetId="8">#REF!</definedName>
    <definedName name="СН_З" localSheetId="10">#REF!</definedName>
    <definedName name="СН_З" localSheetId="14">#REF!</definedName>
    <definedName name="СН_З">#REF!</definedName>
    <definedName name="СН_И" localSheetId="13">#REF!</definedName>
    <definedName name="СН_И" localSheetId="0">#REF!</definedName>
    <definedName name="СН_И" localSheetId="1">#REF!</definedName>
    <definedName name="СН_И" localSheetId="2">#REF!</definedName>
    <definedName name="СН_И" localSheetId="3">#REF!</definedName>
    <definedName name="СН_И" localSheetId="6">#REF!</definedName>
    <definedName name="СН_И" localSheetId="8">#REF!</definedName>
    <definedName name="СН_И" localSheetId="10">#REF!</definedName>
    <definedName name="СН_И" localSheetId="14">#REF!</definedName>
    <definedName name="СН_И">#REF!</definedName>
    <definedName name="СН_С" localSheetId="13">#REF!</definedName>
    <definedName name="СН_С" localSheetId="0">#REF!</definedName>
    <definedName name="СН_С" localSheetId="1">#REF!</definedName>
    <definedName name="СН_С" localSheetId="2">#REF!</definedName>
    <definedName name="СН_С" localSheetId="3">#REF!</definedName>
    <definedName name="СН_С" localSheetId="6">#REF!</definedName>
    <definedName name="СН_С" localSheetId="8">#REF!</definedName>
    <definedName name="СН_С" localSheetId="10">#REF!</definedName>
    <definedName name="СН_С" localSheetId="14">#REF!</definedName>
    <definedName name="СН_С">#REF!</definedName>
    <definedName name="тп" localSheetId="0">{#N/A,#N/A,TRUE,"Лист1";#N/A,#N/A,TRUE,"Лист2";#N/A,#N/A,TRUE,"Лист3"}</definedName>
    <definedName name="тп" localSheetId="1">{#N/A,#N/A,TRUE,"Лист1";#N/A,#N/A,TRUE,"Лист2";#N/A,#N/A,TRUE,"Лист3"}</definedName>
    <definedName name="тп" localSheetId="2">{#N/A,#N/A,TRUE,"Лист1";#N/A,#N/A,TRUE,"Лист2";#N/A,#N/A,TRUE,"Лист3"}</definedName>
    <definedName name="тп" localSheetId="3">{#N/A,#N/A,TRUE,"Лист1";#N/A,#N/A,TRUE,"Лист2";#N/A,#N/A,TRUE,"Лист3"}</definedName>
    <definedName name="тп" localSheetId="6">{#N/A,#N/A,TRUE,"Лист1";#N/A,#N/A,TRUE,"Лист2";#N/A,#N/A,TRUE,"Лист3"}</definedName>
    <definedName name="тп" localSheetId="8">{#N/A,#N/A,TRUE,"Лист1";#N/A,#N/A,TRUE,"Лист2";#N/A,#N/A,TRUE,"Лист3"}</definedName>
    <definedName name="тп">{#N/A,#N/A,TRUE,"Лист1";#N/A,#N/A,TRUE,"Лист2";#N/A,#N/A,TRUE,"Лист3"}</definedName>
    <definedName name="укеееукеееееееееееееее" localSheetId="0">{#N/A,#N/A,TRUE,"Лист1";#N/A,#N/A,TRUE,"Лист2";#N/A,#N/A,TRUE,"Лист3"}</definedName>
    <definedName name="укеееукеееееееееееееее" localSheetId="1">{#N/A,#N/A,TRUE,"Лист1";#N/A,#N/A,TRUE,"Лист2";#N/A,#N/A,TRUE,"Лист3"}</definedName>
    <definedName name="укеееукеееееееееееееее" localSheetId="2">{#N/A,#N/A,TRUE,"Лист1";#N/A,#N/A,TRUE,"Лист2";#N/A,#N/A,TRUE,"Лист3"}</definedName>
    <definedName name="укеееукеееееееееееееее" localSheetId="3">{#N/A,#N/A,TRUE,"Лист1";#N/A,#N/A,TRUE,"Лист2";#N/A,#N/A,TRUE,"Лист3"}</definedName>
    <definedName name="укеееукеееееееееееееее" localSheetId="6">{#N/A,#N/A,TRUE,"Лист1";#N/A,#N/A,TRUE,"Лист2";#N/A,#N/A,TRUE,"Лист3"}</definedName>
    <definedName name="укеееукеееееееееееееее" localSheetId="8">{#N/A,#N/A,TRUE,"Лист1";#N/A,#N/A,TRUE,"Лист2";#N/A,#N/A,TRUE,"Лист3"}</definedName>
    <definedName name="укеееукеееееееееееееее">{#N/A,#N/A,TRUE,"Лист1";#N/A,#N/A,TRUE,"Лист2";#N/A,#N/A,TRUE,"Лист3"}</definedName>
    <definedName name="укеукеуеуе" localSheetId="0">{#N/A,#N/A,TRUE,"Лист1";#N/A,#N/A,TRUE,"Лист2";#N/A,#N/A,TRUE,"Лист3"}</definedName>
    <definedName name="укеукеуеуе" localSheetId="1">{#N/A,#N/A,TRUE,"Лист1";#N/A,#N/A,TRUE,"Лист2";#N/A,#N/A,TRUE,"Лист3"}</definedName>
    <definedName name="укеукеуеуе" localSheetId="2">{#N/A,#N/A,TRUE,"Лист1";#N/A,#N/A,TRUE,"Лист2";#N/A,#N/A,TRUE,"Лист3"}</definedName>
    <definedName name="укеукеуеуе" localSheetId="3">{#N/A,#N/A,TRUE,"Лист1";#N/A,#N/A,TRUE,"Лист2";#N/A,#N/A,TRUE,"Лист3"}</definedName>
    <definedName name="укеукеуеуе" localSheetId="6">{#N/A,#N/A,TRUE,"Лист1";#N/A,#N/A,TRUE,"Лист2";#N/A,#N/A,TRUE,"Лист3"}</definedName>
    <definedName name="укеукеуеуе" localSheetId="8">{#N/A,#N/A,TRUE,"Лист1";#N/A,#N/A,TRUE,"Лист2";#N/A,#N/A,TRUE,"Лист3"}</definedName>
    <definedName name="укеукеуеуе">{#N/A,#N/A,TRUE,"Лист1";#N/A,#N/A,TRUE,"Лист2";#N/A,#N/A,TRUE,"Лист3"}</definedName>
    <definedName name="ыуаы" localSheetId="0">{#N/A,#N/A,TRUE,"Лист1";#N/A,#N/A,TRUE,"Лист2";#N/A,#N/A,TRUE,"Лист3"}</definedName>
    <definedName name="ыуаы" localSheetId="1">{#N/A,#N/A,TRUE,"Лист1";#N/A,#N/A,TRUE,"Лист2";#N/A,#N/A,TRUE,"Лист3"}</definedName>
    <definedName name="ыуаы" localSheetId="2">{#N/A,#N/A,TRUE,"Лист1";#N/A,#N/A,TRUE,"Лист2";#N/A,#N/A,TRUE,"Лист3"}</definedName>
    <definedName name="ыуаы" localSheetId="3">{#N/A,#N/A,TRUE,"Лист1";#N/A,#N/A,TRUE,"Лист2";#N/A,#N/A,TRUE,"Лист3"}</definedName>
    <definedName name="ыуаы" localSheetId="6">{#N/A,#N/A,TRUE,"Лист1";#N/A,#N/A,TRUE,"Лист2";#N/A,#N/A,TRUE,"Лист3"}</definedName>
    <definedName name="ыуаы" localSheetId="8">{#N/A,#N/A,TRUE,"Лист1";#N/A,#N/A,TRUE,"Лист2";#N/A,#N/A,TRUE,"Лист3"}</definedName>
    <definedName name="ыуаы">{#N/A,#N/A,TRUE,"Лист1";#N/A,#N/A,TRUE,"Лист2";#N/A,#N/A,TRUE,"Лист3"}</definedName>
    <definedName name="ыыы" localSheetId="0">{#N/A,#N/A,FALSE,"Себестоимсть-97"}</definedName>
    <definedName name="ыыы" localSheetId="1">{#N/A,#N/A,FALSE,"Себестоимсть-97"}</definedName>
    <definedName name="ыыы" localSheetId="2">{#N/A,#N/A,FALSE,"Себестоимсть-97"}</definedName>
    <definedName name="ыыы" localSheetId="3">{#N/A,#N/A,FALSE,"Себестоимсть-97"}</definedName>
    <definedName name="ыыы" localSheetId="6">{#N/A,#N/A,FALSE,"Себестоимсть-97"}</definedName>
    <definedName name="ыыы" localSheetId="8">{#N/A,#N/A,FALSE,"Себестоимсть-97"}</definedName>
    <definedName name="ыыы">{#N/A,#N/A,FALSE,"Себестоимсть-97"}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8" i="3" l="1"/>
  <c r="C12" i="3"/>
  <c r="C11" i="3"/>
  <c r="E22" i="5"/>
  <c r="E17" i="5"/>
  <c r="O6" i="6"/>
  <c r="K6" i="6"/>
  <c r="G6" i="6"/>
  <c r="C6" i="6"/>
  <c r="AD29" i="1"/>
  <c r="AD28" i="1"/>
  <c r="I5" i="2"/>
  <c r="H9" i="2"/>
  <c r="F9" i="2"/>
  <c r="G9" i="2"/>
  <c r="E9" i="2"/>
  <c r="I23" i="10"/>
  <c r="E23" i="10"/>
  <c r="G23" i="10"/>
  <c r="H23" i="10"/>
  <c r="J23" i="10"/>
  <c r="K23" i="10"/>
  <c r="M23" i="10"/>
  <c r="N23" i="10"/>
  <c r="O23" i="10" s="1"/>
  <c r="P23" i="10"/>
  <c r="R23" i="10" s="1"/>
  <c r="Q23" i="10"/>
  <c r="D23" i="10"/>
  <c r="O14" i="10"/>
  <c r="E14" i="10"/>
  <c r="F14" i="10" s="1"/>
  <c r="G14" i="10"/>
  <c r="H14" i="10"/>
  <c r="I14" i="10" s="1"/>
  <c r="J14" i="10"/>
  <c r="K14" i="10"/>
  <c r="L14" i="10" s="1"/>
  <c r="M14" i="10"/>
  <c r="N14" i="10"/>
  <c r="P14" i="10"/>
  <c r="Q14" i="10"/>
  <c r="R14" i="10" s="1"/>
  <c r="D14" i="10"/>
  <c r="O7" i="10"/>
  <c r="E7" i="10"/>
  <c r="G7" i="10"/>
  <c r="H7" i="10"/>
  <c r="J7" i="10"/>
  <c r="K7" i="10"/>
  <c r="L7" i="10" s="1"/>
  <c r="M7" i="10"/>
  <c r="N7" i="10"/>
  <c r="P7" i="10"/>
  <c r="Q7" i="10"/>
  <c r="R7" i="10" s="1"/>
  <c r="D7" i="10"/>
  <c r="R8" i="10"/>
  <c r="R9" i="10"/>
  <c r="R10" i="10"/>
  <c r="R11" i="10"/>
  <c r="R12" i="10"/>
  <c r="R13" i="10"/>
  <c r="R15" i="10"/>
  <c r="R16" i="10"/>
  <c r="R17" i="10"/>
  <c r="R18" i="10"/>
  <c r="R19" i="10"/>
  <c r="R20" i="10"/>
  <c r="R21" i="10"/>
  <c r="R22" i="10"/>
  <c r="R24" i="10"/>
  <c r="R25" i="10"/>
  <c r="R26" i="10"/>
  <c r="R27" i="10"/>
  <c r="O8" i="10"/>
  <c r="O9" i="10"/>
  <c r="O10" i="10"/>
  <c r="O11" i="10"/>
  <c r="O12" i="10"/>
  <c r="O13" i="10"/>
  <c r="O15" i="10"/>
  <c r="O16" i="10"/>
  <c r="O17" i="10"/>
  <c r="O18" i="10"/>
  <c r="O19" i="10"/>
  <c r="O20" i="10"/>
  <c r="O21" i="10"/>
  <c r="O22" i="10"/>
  <c r="O24" i="10"/>
  <c r="O25" i="10"/>
  <c r="O26" i="10"/>
  <c r="O27" i="10"/>
  <c r="L8" i="10"/>
  <c r="L9" i="10"/>
  <c r="L10" i="10"/>
  <c r="L11" i="10"/>
  <c r="L12" i="10"/>
  <c r="L13" i="10"/>
  <c r="L15" i="10"/>
  <c r="L16" i="10"/>
  <c r="L17" i="10"/>
  <c r="L18" i="10"/>
  <c r="L19" i="10"/>
  <c r="L20" i="10"/>
  <c r="L21" i="10"/>
  <c r="L22" i="10"/>
  <c r="L24" i="10"/>
  <c r="L25" i="10"/>
  <c r="L26" i="10"/>
  <c r="L27" i="10"/>
  <c r="I8" i="10"/>
  <c r="I9" i="10"/>
  <c r="I10" i="10"/>
  <c r="I11" i="10"/>
  <c r="I12" i="10"/>
  <c r="I13" i="10"/>
  <c r="I15" i="10"/>
  <c r="I16" i="10"/>
  <c r="I17" i="10"/>
  <c r="I18" i="10"/>
  <c r="I19" i="10"/>
  <c r="I20" i="10"/>
  <c r="I21" i="10"/>
  <c r="I22" i="10"/>
  <c r="I24" i="10"/>
  <c r="I25" i="10"/>
  <c r="I26" i="10"/>
  <c r="I27" i="10"/>
  <c r="F8" i="10"/>
  <c r="F9" i="10"/>
  <c r="F10" i="10"/>
  <c r="F11" i="10"/>
  <c r="F12" i="10"/>
  <c r="F13" i="10"/>
  <c r="F15" i="10"/>
  <c r="F16" i="10"/>
  <c r="F17" i="10"/>
  <c r="F18" i="10"/>
  <c r="F19" i="10"/>
  <c r="F20" i="10"/>
  <c r="F21" i="10"/>
  <c r="F22" i="10"/>
  <c r="F24" i="10"/>
  <c r="F25" i="10"/>
  <c r="F26" i="10"/>
  <c r="F27" i="10"/>
  <c r="F7" i="10" l="1"/>
  <c r="F23" i="10"/>
  <c r="I7" i="10"/>
  <c r="L23" i="10"/>
  <c r="K16" i="9"/>
  <c r="K12" i="9"/>
  <c r="K11" i="9"/>
  <c r="K10" i="9"/>
  <c r="K6" i="9"/>
  <c r="K5" i="9"/>
  <c r="H5" i="9"/>
  <c r="E12" i="3"/>
  <c r="J6" i="2" l="1"/>
  <c r="J7" i="2"/>
  <c r="J8" i="2"/>
  <c r="J5" i="2"/>
  <c r="I6" i="2"/>
  <c r="I7" i="2"/>
  <c r="I9" i="2" l="1"/>
  <c r="E18" i="3" l="1"/>
  <c r="E11" i="3" s="1"/>
  <c r="J9" i="2"/>
  <c r="H16" i="9" l="1"/>
  <c r="E16" i="9"/>
  <c r="E12" i="9"/>
  <c r="H11" i="9"/>
  <c r="E11" i="9"/>
  <c r="H10" i="9"/>
  <c r="E10" i="9"/>
  <c r="H6" i="9"/>
  <c r="E6" i="9"/>
  <c r="E5" i="9"/>
  <c r="Q27" i="8"/>
  <c r="P27" i="8"/>
  <c r="N27" i="8"/>
  <c r="O27" i="8" s="1"/>
  <c r="K27" i="8"/>
  <c r="J27" i="8"/>
  <c r="H27" i="8"/>
  <c r="G27" i="8"/>
  <c r="E27" i="8"/>
  <c r="D27" i="8"/>
  <c r="Q26" i="8"/>
  <c r="P26" i="8"/>
  <c r="N26" i="8"/>
  <c r="M26" i="8"/>
  <c r="K26" i="8"/>
  <c r="J26" i="8"/>
  <c r="H26" i="8"/>
  <c r="G26" i="8"/>
  <c r="E26" i="8"/>
  <c r="D26" i="8"/>
  <c r="Q25" i="8"/>
  <c r="P25" i="8"/>
  <c r="N25" i="8"/>
  <c r="M25" i="8"/>
  <c r="K25" i="8"/>
  <c r="J25" i="8"/>
  <c r="H25" i="8"/>
  <c r="G25" i="8"/>
  <c r="G23" i="8" s="1"/>
  <c r="E25" i="8"/>
  <c r="D25" i="8"/>
  <c r="Q24" i="8"/>
  <c r="P24" i="8"/>
  <c r="N24" i="8"/>
  <c r="M24" i="8"/>
  <c r="K24" i="8"/>
  <c r="J24" i="8"/>
  <c r="H24" i="8"/>
  <c r="G24" i="8"/>
  <c r="E24" i="8"/>
  <c r="D24" i="8"/>
  <c r="CB23" i="8"/>
  <c r="CA23" i="8"/>
  <c r="BX23" i="8"/>
  <c r="BW23" i="8"/>
  <c r="BR23" i="8"/>
  <c r="AJ23" i="8"/>
  <c r="AI23" i="8"/>
  <c r="AH23" i="8"/>
  <c r="AG23" i="8"/>
  <c r="AF23" i="8"/>
  <c r="AE23" i="8"/>
  <c r="AD23" i="8"/>
  <c r="AC23" i="8"/>
  <c r="P22" i="8"/>
  <c r="R22" i="8" s="1"/>
  <c r="N22" i="8"/>
  <c r="M22" i="8"/>
  <c r="O22" i="8" s="1"/>
  <c r="K22" i="8"/>
  <c r="J22" i="8"/>
  <c r="H22" i="8"/>
  <c r="G22" i="8"/>
  <c r="I22" i="8" s="1"/>
  <c r="E22" i="8"/>
  <c r="D22" i="8"/>
  <c r="P21" i="8"/>
  <c r="R21" i="8" s="1"/>
  <c r="N21" i="8"/>
  <c r="M21" i="8"/>
  <c r="K21" i="8"/>
  <c r="J21" i="8"/>
  <c r="H21" i="8"/>
  <c r="G21" i="8"/>
  <c r="E21" i="8"/>
  <c r="D21" i="8"/>
  <c r="Q20" i="8"/>
  <c r="P20" i="8"/>
  <c r="N20" i="8"/>
  <c r="M20" i="8"/>
  <c r="K20" i="8"/>
  <c r="J20" i="8"/>
  <c r="H20" i="8"/>
  <c r="G20" i="8"/>
  <c r="E20" i="8"/>
  <c r="D20" i="8"/>
  <c r="Q19" i="8"/>
  <c r="P19" i="8"/>
  <c r="N19" i="8"/>
  <c r="M19" i="8"/>
  <c r="K19" i="8"/>
  <c r="J19" i="8"/>
  <c r="H19" i="8"/>
  <c r="G19" i="8"/>
  <c r="E19" i="8"/>
  <c r="D19" i="8"/>
  <c r="Q18" i="8"/>
  <c r="P18" i="8"/>
  <c r="N18" i="8"/>
  <c r="M18" i="8"/>
  <c r="K18" i="8"/>
  <c r="J18" i="8"/>
  <c r="H18" i="8"/>
  <c r="G18" i="8"/>
  <c r="E18" i="8"/>
  <c r="D18" i="8"/>
  <c r="Q17" i="8"/>
  <c r="P17" i="8"/>
  <c r="N17" i="8"/>
  <c r="M17" i="8"/>
  <c r="K17" i="8"/>
  <c r="J17" i="8"/>
  <c r="H17" i="8"/>
  <c r="G17" i="8"/>
  <c r="E17" i="8"/>
  <c r="D17" i="8"/>
  <c r="Q16" i="8"/>
  <c r="P16" i="8"/>
  <c r="N16" i="8"/>
  <c r="M16" i="8"/>
  <c r="K16" i="8"/>
  <c r="K15" i="8" s="1"/>
  <c r="J16" i="8"/>
  <c r="H16" i="8"/>
  <c r="G16" i="8"/>
  <c r="E16" i="8"/>
  <c r="D16" i="8"/>
  <c r="G15" i="8"/>
  <c r="BX14" i="8"/>
  <c r="BW14" i="8"/>
  <c r="BS14" i="8"/>
  <c r="BR14" i="8"/>
  <c r="BQ14" i="8"/>
  <c r="AI14" i="8"/>
  <c r="AH14" i="8"/>
  <c r="AG14" i="8"/>
  <c r="AF14" i="8"/>
  <c r="AE14" i="8"/>
  <c r="AD14" i="8"/>
  <c r="AC14" i="8"/>
  <c r="P13" i="8"/>
  <c r="N13" i="8"/>
  <c r="M13" i="8"/>
  <c r="O13" i="8" s="1"/>
  <c r="K13" i="8"/>
  <c r="J13" i="8"/>
  <c r="H13" i="8"/>
  <c r="G13" i="8"/>
  <c r="I13" i="8" s="1"/>
  <c r="E13" i="8"/>
  <c r="D13" i="8"/>
  <c r="Q12" i="8"/>
  <c r="P12" i="8"/>
  <c r="R12" i="8" s="1"/>
  <c r="N12" i="8"/>
  <c r="M12" i="8"/>
  <c r="K12" i="8"/>
  <c r="J12" i="8"/>
  <c r="L12" i="8" s="1"/>
  <c r="H12" i="8"/>
  <c r="G12" i="8"/>
  <c r="E12" i="8"/>
  <c r="D12" i="8"/>
  <c r="F12" i="8" s="1"/>
  <c r="P11" i="8"/>
  <c r="N11" i="8"/>
  <c r="M11" i="8"/>
  <c r="K11" i="8"/>
  <c r="J11" i="8"/>
  <c r="H11" i="8"/>
  <c r="G11" i="8"/>
  <c r="E11" i="8"/>
  <c r="D11" i="8"/>
  <c r="Q10" i="8"/>
  <c r="P10" i="8"/>
  <c r="N10" i="8"/>
  <c r="M10" i="8"/>
  <c r="K10" i="8"/>
  <c r="K7" i="8" s="1"/>
  <c r="J10" i="8"/>
  <c r="H10" i="8"/>
  <c r="G10" i="8"/>
  <c r="E10" i="8"/>
  <c r="D10" i="8"/>
  <c r="P9" i="8"/>
  <c r="N9" i="8"/>
  <c r="M9" i="8"/>
  <c r="K9" i="8"/>
  <c r="J9" i="8"/>
  <c r="H9" i="8"/>
  <c r="G9" i="8"/>
  <c r="E9" i="8"/>
  <c r="D9" i="8"/>
  <c r="Q8" i="8"/>
  <c r="P8" i="8"/>
  <c r="N8" i="8"/>
  <c r="M8" i="8"/>
  <c r="K8" i="8"/>
  <c r="J8" i="8"/>
  <c r="H8" i="8"/>
  <c r="G8" i="8"/>
  <c r="E8" i="8"/>
  <c r="D8" i="8"/>
  <c r="BZ7" i="8"/>
  <c r="BY7" i="8"/>
  <c r="BX7" i="8"/>
  <c r="BW7" i="8"/>
  <c r="BV7" i="8"/>
  <c r="BU7" i="8"/>
  <c r="BT7" i="8"/>
  <c r="BS7" i="8"/>
  <c r="BR7" i="8"/>
  <c r="BQ7" i="8"/>
  <c r="BP7" i="8"/>
  <c r="BO7" i="8"/>
  <c r="BN7" i="8"/>
  <c r="BM7" i="8"/>
  <c r="BL7" i="8"/>
  <c r="BK7" i="8"/>
  <c r="BJ7" i="8"/>
  <c r="BI7" i="8"/>
  <c r="BH7" i="8"/>
  <c r="BG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K8" i="2"/>
  <c r="K7" i="2"/>
  <c r="K6" i="2"/>
  <c r="K5" i="2"/>
  <c r="AC29" i="1"/>
  <c r="AB29" i="1"/>
  <c r="AC28" i="1"/>
  <c r="AB28" i="1"/>
  <c r="AD24" i="1"/>
  <c r="AD23" i="1" s="1"/>
  <c r="AC24" i="1"/>
  <c r="AC23" i="1" s="1"/>
  <c r="AB24" i="1"/>
  <c r="AB23" i="1"/>
  <c r="AA23" i="1"/>
  <c r="Z23" i="1"/>
  <c r="Y23" i="1"/>
  <c r="X23" i="1"/>
  <c r="W23" i="1"/>
  <c r="V23" i="1"/>
  <c r="U23" i="1"/>
  <c r="T23" i="1"/>
  <c r="S23" i="1"/>
  <c r="R23" i="1"/>
  <c r="Q23" i="1"/>
  <c r="P23" i="1"/>
  <c r="O23" i="1"/>
  <c r="N23" i="1"/>
  <c r="M23" i="1"/>
  <c r="L23" i="1"/>
  <c r="K23" i="1"/>
  <c r="J23" i="1"/>
  <c r="I23" i="1"/>
  <c r="H23" i="1"/>
  <c r="G23" i="1"/>
  <c r="F23" i="1"/>
  <c r="E23" i="1"/>
  <c r="D23" i="1"/>
  <c r="AD21" i="1"/>
  <c r="AC21" i="1"/>
  <c r="AC19" i="1" s="1"/>
  <c r="AB21" i="1"/>
  <c r="AD20" i="1"/>
  <c r="AC20" i="1"/>
  <c r="AB20" i="1"/>
  <c r="AA19" i="1"/>
  <c r="Z19" i="1"/>
  <c r="Y19" i="1"/>
  <c r="X19" i="1"/>
  <c r="W19" i="1"/>
  <c r="V19" i="1"/>
  <c r="U19" i="1"/>
  <c r="T19" i="1"/>
  <c r="S19" i="1"/>
  <c r="R19" i="1"/>
  <c r="Q19" i="1"/>
  <c r="P19" i="1"/>
  <c r="O19" i="1"/>
  <c r="N19" i="1"/>
  <c r="M19" i="1"/>
  <c r="L19" i="1"/>
  <c r="K19" i="1"/>
  <c r="J19" i="1"/>
  <c r="I19" i="1"/>
  <c r="H19" i="1"/>
  <c r="G19" i="1"/>
  <c r="F19" i="1"/>
  <c r="E19" i="1"/>
  <c r="D19" i="1"/>
  <c r="AD17" i="1"/>
  <c r="AC17" i="1"/>
  <c r="AB17" i="1"/>
  <c r="AD16" i="1"/>
  <c r="AC16" i="1"/>
  <c r="AB16" i="1"/>
  <c r="AA15" i="1"/>
  <c r="Z15" i="1"/>
  <c r="Y15" i="1"/>
  <c r="X15" i="1"/>
  <c r="W15" i="1"/>
  <c r="V15" i="1"/>
  <c r="U15" i="1"/>
  <c r="T15" i="1"/>
  <c r="S15" i="1"/>
  <c r="R15" i="1"/>
  <c r="Q15" i="1"/>
  <c r="P15" i="1"/>
  <c r="O15" i="1"/>
  <c r="N15" i="1"/>
  <c r="M15" i="1"/>
  <c r="L15" i="1"/>
  <c r="K15" i="1"/>
  <c r="J15" i="1"/>
  <c r="I15" i="1"/>
  <c r="H15" i="1"/>
  <c r="G15" i="1"/>
  <c r="F15" i="1"/>
  <c r="E15" i="1"/>
  <c r="D15" i="1"/>
  <c r="AA13" i="1"/>
  <c r="Z13" i="1"/>
  <c r="Y13" i="1"/>
  <c r="X13" i="1"/>
  <c r="W13" i="1"/>
  <c r="V13" i="1"/>
  <c r="U13" i="1"/>
  <c r="T13" i="1"/>
  <c r="S13" i="1"/>
  <c r="R13" i="1"/>
  <c r="Q13" i="1"/>
  <c r="P13" i="1"/>
  <c r="O13" i="1"/>
  <c r="N13" i="1"/>
  <c r="M13" i="1"/>
  <c r="L13" i="1"/>
  <c r="K13" i="1"/>
  <c r="J13" i="1"/>
  <c r="I13" i="1"/>
  <c r="H13" i="1"/>
  <c r="G13" i="1"/>
  <c r="F13" i="1"/>
  <c r="E13" i="1"/>
  <c r="D13" i="1"/>
  <c r="AA12" i="1"/>
  <c r="Z12" i="1"/>
  <c r="Y12" i="1"/>
  <c r="X12" i="1"/>
  <c r="W12" i="1"/>
  <c r="V12" i="1"/>
  <c r="U12" i="1"/>
  <c r="T12" i="1"/>
  <c r="T11" i="1" s="1"/>
  <c r="S12" i="1"/>
  <c r="R12" i="1"/>
  <c r="Q12" i="1"/>
  <c r="P12" i="1"/>
  <c r="P11" i="1" s="1"/>
  <c r="O12" i="1"/>
  <c r="N12" i="1"/>
  <c r="M12" i="1"/>
  <c r="L12" i="1"/>
  <c r="K12" i="1"/>
  <c r="J12" i="1"/>
  <c r="J11" i="1" s="1"/>
  <c r="I12" i="1"/>
  <c r="H12" i="1"/>
  <c r="G12" i="1"/>
  <c r="F12" i="1"/>
  <c r="E12" i="1"/>
  <c r="D12" i="1"/>
  <c r="D15" i="8" l="1"/>
  <c r="J15" i="8"/>
  <c r="P15" i="8"/>
  <c r="M23" i="8"/>
  <c r="L11" i="8"/>
  <c r="F24" i="8"/>
  <c r="L24" i="8"/>
  <c r="R24" i="8"/>
  <c r="F26" i="8"/>
  <c r="L26" i="8"/>
  <c r="R26" i="8"/>
  <c r="I27" i="8"/>
  <c r="AB15" i="1"/>
  <c r="AD15" i="1"/>
  <c r="R27" i="8"/>
  <c r="Z11" i="1"/>
  <c r="D11" i="1"/>
  <c r="F11" i="1"/>
  <c r="H11" i="1"/>
  <c r="L11" i="1"/>
  <c r="N11" i="1"/>
  <c r="R11" i="1"/>
  <c r="V11" i="1"/>
  <c r="X11" i="1"/>
  <c r="F9" i="8"/>
  <c r="L9" i="8"/>
  <c r="F10" i="8"/>
  <c r="G7" i="8"/>
  <c r="L10" i="8"/>
  <c r="R10" i="8"/>
  <c r="I11" i="8"/>
  <c r="G14" i="8"/>
  <c r="D14" i="8"/>
  <c r="J14" i="8"/>
  <c r="P14" i="8"/>
  <c r="I17" i="8"/>
  <c r="F18" i="8"/>
  <c r="L18" i="8"/>
  <c r="R18" i="8"/>
  <c r="I19" i="8"/>
  <c r="O19" i="8"/>
  <c r="F20" i="8"/>
  <c r="L20" i="8"/>
  <c r="R20" i="8"/>
  <c r="I21" i="8"/>
  <c r="O21" i="8"/>
  <c r="M15" i="8"/>
  <c r="M14" i="8" s="1"/>
  <c r="AD12" i="1"/>
  <c r="Q11" i="1"/>
  <c r="S11" i="1"/>
  <c r="U11" i="1"/>
  <c r="W11" i="1"/>
  <c r="Y11" i="1"/>
  <c r="AA11" i="1"/>
  <c r="AB19" i="1"/>
  <c r="AD19" i="1"/>
  <c r="D7" i="8"/>
  <c r="P7" i="8"/>
  <c r="I9" i="8"/>
  <c r="M7" i="8"/>
  <c r="I10" i="8"/>
  <c r="O10" i="8"/>
  <c r="F11" i="8"/>
  <c r="O11" i="8"/>
  <c r="I12" i="8"/>
  <c r="O12" i="8"/>
  <c r="F13" i="8"/>
  <c r="L13" i="8"/>
  <c r="F17" i="8"/>
  <c r="L17" i="8"/>
  <c r="R17" i="8"/>
  <c r="I18" i="8"/>
  <c r="O18" i="8"/>
  <c r="F19" i="8"/>
  <c r="L19" i="8"/>
  <c r="R19" i="8"/>
  <c r="I20" i="8"/>
  <c r="O20" i="8"/>
  <c r="F21" i="8"/>
  <c r="L21" i="8"/>
  <c r="F22" i="8"/>
  <c r="L22" i="8"/>
  <c r="K23" i="8"/>
  <c r="I24" i="8"/>
  <c r="J23" i="8"/>
  <c r="P23" i="8"/>
  <c r="I26" i="8"/>
  <c r="O26" i="8"/>
  <c r="F27" i="8"/>
  <c r="L27" i="8"/>
  <c r="K9" i="2"/>
  <c r="E11" i="1"/>
  <c r="G11" i="1"/>
  <c r="I11" i="1"/>
  <c r="K11" i="1"/>
  <c r="M11" i="1"/>
  <c r="O11" i="1"/>
  <c r="AB13" i="1"/>
  <c r="AB27" i="1"/>
  <c r="AC27" i="1"/>
  <c r="AD13" i="1"/>
  <c r="AD27" i="1"/>
  <c r="F8" i="8"/>
  <c r="I8" i="8"/>
  <c r="H7" i="8"/>
  <c r="I7" i="8" s="1"/>
  <c r="O9" i="8"/>
  <c r="L15" i="8"/>
  <c r="K14" i="8"/>
  <c r="F16" i="8"/>
  <c r="I16" i="8"/>
  <c r="H15" i="8"/>
  <c r="R16" i="8"/>
  <c r="O17" i="8"/>
  <c r="O24" i="8"/>
  <c r="L25" i="8"/>
  <c r="O25" i="8"/>
  <c r="N23" i="8"/>
  <c r="O23" i="8" s="1"/>
  <c r="R8" i="8"/>
  <c r="AB12" i="1"/>
  <c r="AC13" i="1"/>
  <c r="AC15" i="1"/>
  <c r="AC12" i="1"/>
  <c r="E7" i="8"/>
  <c r="J7" i="8"/>
  <c r="L7" i="8" s="1"/>
  <c r="L8" i="8"/>
  <c r="O8" i="8"/>
  <c r="N7" i="8"/>
  <c r="E15" i="8"/>
  <c r="Q15" i="8"/>
  <c r="L16" i="8"/>
  <c r="O16" i="8"/>
  <c r="N15" i="8"/>
  <c r="E23" i="8"/>
  <c r="Q23" i="8"/>
  <c r="R23" i="8" s="1"/>
  <c r="D23" i="8"/>
  <c r="F25" i="8"/>
  <c r="I25" i="8"/>
  <c r="H23" i="8"/>
  <c r="I23" i="8" s="1"/>
  <c r="R25" i="8"/>
  <c r="L14" i="8" l="1"/>
  <c r="AC11" i="1"/>
  <c r="AD11" i="1"/>
  <c r="F7" i="8"/>
  <c r="O7" i="8"/>
  <c r="AB11" i="1"/>
  <c r="L23" i="8"/>
  <c r="F23" i="8"/>
  <c r="R15" i="8"/>
  <c r="Q14" i="8"/>
  <c r="O15" i="8"/>
  <c r="N14" i="8"/>
  <c r="O14" i="8" s="1"/>
  <c r="F15" i="8"/>
  <c r="E14" i="8"/>
  <c r="F14" i="8" s="1"/>
  <c r="I15" i="8"/>
  <c r="H14" i="8"/>
  <c r="I14" i="8" s="1"/>
  <c r="R14" i="8" l="1"/>
  <c r="Q13" i="8"/>
  <c r="R13" i="8" l="1"/>
  <c r="Q11" i="8"/>
  <c r="R11" i="8" l="1"/>
  <c r="Q9" i="8"/>
  <c r="R9" i="8" l="1"/>
  <c r="Q7" i="8"/>
  <c r="R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9" authorId="0" shapeId="0" xr:uid="{00000000-0006-0000-0700-000001000000}">
      <text>
        <r>
          <rPr>
            <b/>
            <sz val="9"/>
            <color rgb="FF000000"/>
            <rFont val="Tahoma"/>
            <family val="2"/>
            <charset val="204"/>
          </rPr>
          <t xml:space="preserve">Бондаренко Дарья Аркадьевна:
</t>
        </r>
        <r>
          <rPr>
            <sz val="9"/>
            <color rgb="FF000000"/>
            <rFont val="Tahoma"/>
            <family val="2"/>
            <charset val="204"/>
          </rPr>
          <t xml:space="preserve"> и 1 от уфас</t>
        </r>
      </text>
    </comment>
  </commentList>
</comments>
</file>

<file path=xl/sharedStrings.xml><?xml version="1.0" encoding="utf-8"?>
<sst xmlns="http://schemas.openxmlformats.org/spreadsheetml/2006/main" count="648" uniqueCount="273">
  <si>
    <t>п/п</t>
  </si>
  <si>
    <t>Показатель</t>
  </si>
  <si>
    <t>Значение показателя, годы</t>
  </si>
  <si>
    <t>Динамика изменения показателя</t>
  </si>
  <si>
    <t>ВН</t>
  </si>
  <si>
    <t>СН1</t>
  </si>
  <si>
    <t>СН2</t>
  </si>
  <si>
    <t>НН</t>
  </si>
  <si>
    <t>I категор. надеж.</t>
  </si>
  <si>
    <t>II категор. надеж.</t>
  </si>
  <si>
    <t>III категор. надеж.</t>
  </si>
  <si>
    <t>МРСК Волги</t>
  </si>
  <si>
    <t>Количество потребителей услуг сетевой организации, всего,  в том числе</t>
  </si>
  <si>
    <t>Физические лица</t>
  </si>
  <si>
    <t>Юридические лица</t>
  </si>
  <si>
    <t>Саратовские РС</t>
  </si>
  <si>
    <t>Самарские РС</t>
  </si>
  <si>
    <t>Ульяновские РС</t>
  </si>
  <si>
    <t>Пензаэнерго</t>
  </si>
  <si>
    <t>Мордовэнерго</t>
  </si>
  <si>
    <t>Чувашэнерго</t>
  </si>
  <si>
    <t>Филиал</t>
  </si>
  <si>
    <t>Потребители</t>
  </si>
  <si>
    <t>Динамика изменения показателей</t>
  </si>
  <si>
    <t>Всего точек поставки, шт.</t>
  </si>
  <si>
    <t>Всего точек поставки, оборудованных приборами учёта, шт.</t>
  </si>
  <si>
    <t>в т.ч. системы учета электроэнергии с удаленным сбором данных, шт.</t>
  </si>
  <si>
    <t>Ввода в многоквартирные дома</t>
  </si>
  <si>
    <t>Потребители-граждане</t>
  </si>
  <si>
    <t>Бесхозные сети</t>
  </si>
  <si>
    <t>Всего</t>
  </si>
  <si>
    <t>1.3 Информация об объектах электросетевого хозяйства сетевой организации*</t>
  </si>
  <si>
    <t>Классификация основных средств</t>
  </si>
  <si>
    <t>км</t>
  </si>
  <si>
    <t>Штук</t>
  </si>
  <si>
    <t>Электрические подстанции - всего:</t>
  </si>
  <si>
    <t>-</t>
  </si>
  <si>
    <t>ПС 220 кВ</t>
  </si>
  <si>
    <t>ПС 110 кВ</t>
  </si>
  <si>
    <t>ПС 35 кВ</t>
  </si>
  <si>
    <t>КТП</t>
  </si>
  <si>
    <t>Линии электропередач - всего:</t>
  </si>
  <si>
    <t>Воздушные линии - всего:</t>
  </si>
  <si>
    <t>ВЛ 220 кВ</t>
  </si>
  <si>
    <t>ВЛ 110 кВ</t>
  </si>
  <si>
    <t>ВЛ 35 кВ</t>
  </si>
  <si>
    <t>ВЛ 6-10 кВ</t>
  </si>
  <si>
    <t>ВЛ 0,4 кВ</t>
  </si>
  <si>
    <t>Кабельные линии - всего:</t>
  </si>
  <si>
    <t>КЛ 220 кВ</t>
  </si>
  <si>
    <t>КЛ 110 кВ</t>
  </si>
  <si>
    <t>КЛ 35 кВ</t>
  </si>
  <si>
    <t>КЛ 6-10 кВ</t>
  </si>
  <si>
    <t>КЛ 0,4 кВ</t>
  </si>
  <si>
    <t>1.4 Уровень физического износа объектов электросетевого хозяйства</t>
  </si>
  <si>
    <t>№</t>
  </si>
  <si>
    <t>Объекты электросетевого хозяйства</t>
  </si>
  <si>
    <t>Уровень износа, %</t>
  </si>
  <si>
    <t>Динамика, %</t>
  </si>
  <si>
    <t>Трансформаторное оборудование</t>
  </si>
  <si>
    <t>Коммутационное оборудование</t>
  </si>
  <si>
    <t>Общий износ по оборудованию</t>
  </si>
  <si>
    <t>ВЛ 35-220 кВ</t>
  </si>
  <si>
    <t>ВЛ 0,4-20 кВ</t>
  </si>
  <si>
    <t>КЛ 35-220 кВ</t>
  </si>
  <si>
    <t xml:space="preserve">КЛ 0,4-20 кВ </t>
  </si>
  <si>
    <t>Общий износ по линиям</t>
  </si>
  <si>
    <t>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</si>
  <si>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Динамика изменения показателя, %</t>
  </si>
  <si>
    <t xml:space="preserve">Показатель средней продолжительности прекращений передачи электрической энергии (Пsaidi) </t>
  </si>
  <si>
    <t>1.1</t>
  </si>
  <si>
    <t>ВН (110 кВ и выше)</t>
  </si>
  <si>
    <t>1.2</t>
  </si>
  <si>
    <t>СН1 (35-60 кВ)</t>
  </si>
  <si>
    <t>1.3</t>
  </si>
  <si>
    <t>СН2 (1-20 кВ)</t>
  </si>
  <si>
    <t>1.4</t>
  </si>
  <si>
    <t>НН (до 1 кВ)</t>
  </si>
  <si>
    <t>2</t>
  </si>
  <si>
    <t xml:space="preserve">Показатель средней частоты прекращений передачи электрической энергии (Пsaifi) </t>
  </si>
  <si>
    <t>2.1</t>
  </si>
  <si>
    <t>2.2</t>
  </si>
  <si>
    <t>2.3</t>
  </si>
  <si>
    <t>2.4</t>
  </si>
  <si>
    <t xml:space="preserve">3 </t>
  </si>
  <si>
    <t xml:space="preserve">Показатель средней продолжительности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(Пsaidiплан) </t>
  </si>
  <si>
    <t>3.1</t>
  </si>
  <si>
    <t>3.2</t>
  </si>
  <si>
    <t>3.3</t>
  </si>
  <si>
    <t>3.4</t>
  </si>
  <si>
    <t>4</t>
  </si>
  <si>
    <t xml:space="preserve">Показатель средней частоты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(Пsaifiплан) </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</si>
  <si>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</si>
  <si>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</si>
  <si>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</si>
  <si>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</si>
  <si>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</si>
  <si>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t>
  </si>
  <si>
    <t>5.1</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</si>
  <si>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t>
  </si>
  <si>
    <t>*Расчет индикативных показателей saidi saifi производился в соответствии с п. 2.2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(утвержденных приказом № 1256 от 29 ноября 2016 года). В расчетах использовались точки поставки потребителей услуг сетевой организации, в отношении которых произошло прекращение передачи электрической энергии в рамках технологического нарушения.</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</si>
  <si>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</si>
  <si>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</si>
  <si>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</si>
  <si>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</si>
  <si>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</si>
  <si>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</si>
  <si>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</si>
  <si>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CH2</t>
  </si>
  <si>
    <t>CH1</t>
  </si>
  <si>
    <t xml:space="preserve">  </t>
  </si>
  <si>
    <t>3.1 Информация о наличии невостребованной мощности</t>
  </si>
  <si>
    <t>Наименование структурных подразделений</t>
  </si>
  <si>
    <t>S мощ. ЦП, МВА</t>
  </si>
  <si>
    <t>Суммарная мощность энергопринимающих устройств заявителей, МВт</t>
  </si>
  <si>
    <t>Не востребованная мощность, МВА</t>
  </si>
  <si>
    <t xml:space="preserve">Таблица 4.1 </t>
  </si>
  <si>
    <t xml:space="preserve">Категории обращений потребителей </t>
  </si>
  <si>
    <t xml:space="preserve">Формы обслуживания </t>
  </si>
  <si>
    <t>АУ</t>
  </si>
  <si>
    <t>ЦПО</t>
  </si>
  <si>
    <t>ОПО</t>
  </si>
  <si>
    <t>ВПО</t>
  </si>
  <si>
    <t>ОрПО</t>
  </si>
  <si>
    <t>СПО</t>
  </si>
  <si>
    <t>ЗПО</t>
  </si>
  <si>
    <t>Очная форма</t>
  </si>
  <si>
    <t>Заочная форма с использованием телефонной связи</t>
  </si>
  <si>
    <t xml:space="preserve">Электронная форма с использованием сети интернет </t>
  </si>
  <si>
    <t>Письменная форма с использованием почтовой связи</t>
  </si>
  <si>
    <t xml:space="preserve">Прочее </t>
  </si>
  <si>
    <t>2014</t>
  </si>
  <si>
    <t>2015г.</t>
  </si>
  <si>
    <t>Динамика изменения показателя %</t>
  </si>
  <si>
    <t>Всего обращений потребителей, в т.ч.</t>
  </si>
  <si>
    <t xml:space="preserve">оказание услуг по передаче э/э </t>
  </si>
  <si>
    <t xml:space="preserve">осуществление технологического присоединения </t>
  </si>
  <si>
    <t>коммерческий учёт э/э</t>
  </si>
  <si>
    <t xml:space="preserve">1.4 </t>
  </si>
  <si>
    <t xml:space="preserve">качество обслуживания </t>
  </si>
  <si>
    <t>1.5</t>
  </si>
  <si>
    <t>техническое обслуживание электросетевых объектов</t>
  </si>
  <si>
    <t>1.6</t>
  </si>
  <si>
    <t>прочее (указать)</t>
  </si>
  <si>
    <r>
      <rPr>
        <sz val="11"/>
        <color rgb="FF000000"/>
        <rFont val="Calibri"/>
        <family val="2"/>
        <charset val="204"/>
      </rPr>
      <t>2</t>
    </r>
    <r>
      <rPr>
        <vertAlign val="superscript"/>
        <sz val="8"/>
        <color rgb="FF000000"/>
        <rFont val="Calibri"/>
        <family val="2"/>
        <charset val="204"/>
      </rPr>
      <t>1</t>
    </r>
  </si>
  <si>
    <t>Жалобы</t>
  </si>
  <si>
    <t>2.1.1</t>
  </si>
  <si>
    <r>
      <rPr>
        <sz val="11"/>
        <color rgb="FF000000"/>
        <rFont val="Calibri"/>
        <family val="2"/>
        <charset val="204"/>
      </rPr>
      <t>качество услуг по передаче э/э</t>
    </r>
    <r>
      <rPr>
        <vertAlign val="superscript"/>
        <sz val="8"/>
        <color rgb="FF000000"/>
        <rFont val="Calibri"/>
        <family val="2"/>
        <charset val="204"/>
      </rPr>
      <t>2</t>
    </r>
  </si>
  <si>
    <t>2.1.2</t>
  </si>
  <si>
    <r>
      <rPr>
        <sz val="11"/>
        <color rgb="FF000000"/>
        <rFont val="Calibri"/>
        <family val="2"/>
        <charset val="204"/>
      </rPr>
      <t>Качество э/э</t>
    </r>
    <r>
      <rPr>
        <vertAlign val="superscript"/>
        <sz val="8"/>
        <color rgb="FF000000"/>
        <rFont val="Calibri"/>
        <family val="2"/>
        <charset val="204"/>
      </rPr>
      <t>3</t>
    </r>
  </si>
  <si>
    <t>2.5</t>
  </si>
  <si>
    <t>техническое обслуживание объектов электросетевого хозяйства</t>
  </si>
  <si>
    <t>2.6</t>
  </si>
  <si>
    <t xml:space="preserve">3. </t>
  </si>
  <si>
    <t>Заявка на оказание услуг</t>
  </si>
  <si>
    <t>по технологическому присоединению</t>
  </si>
  <si>
    <t>на заключение договора на оказание услуг по передаче э/э</t>
  </si>
  <si>
    <t>организация коммерческого учёта э/э</t>
  </si>
  <si>
    <t xml:space="preserve">3.4 </t>
  </si>
  <si>
    <t>,</t>
  </si>
  <si>
    <t xml:space="preserve">Примечание:
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 
- относятся к регулируемым видам услуг сетевых организаций;
- установлена обоснованность жалобы о нарушении нрав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 обращение, подлежащее или находящееся на рассмотрении в суде в соответствии с законодательством РФ;
- обращение по спорам в рамках оказания услуг по передаче электрической энергии с субъектами рынков э/э.
2-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э/э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РФ.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энергопринимаюших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энергопринимаюших устройств потребителя по договору оказания услуг по передаче электрической энергии.
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электроэнергии является сам потребитель или иное лицо, не связанное е сетевой организацией, а также в случаях, если нарушения возникли в результате стихийных бедствий, аварий и иных событий, произошедших не по вине сетевой организации.
</t>
  </si>
  <si>
    <t>N</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</si>
  <si>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</si>
  <si>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</si>
  <si>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</si>
  <si>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</si>
  <si>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</si>
  <si>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</si>
  <si>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</si>
  <si>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</si>
  <si>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</si>
  <si>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</si>
  <si>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</si>
  <si>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</si>
  <si>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</si>
  <si>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</si>
  <si>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</si>
  <si>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</si>
  <si>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</si>
  <si>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r>
      <rPr>
        <b/>
        <sz val="11"/>
        <color rgb="FF000000"/>
        <rFont val="Calibri"/>
        <family val="2"/>
        <charset val="204"/>
      </rPr>
      <t>2</t>
    </r>
    <r>
      <rPr>
        <b/>
        <vertAlign val="superscript"/>
        <sz val="8"/>
        <color rgb="FF000000"/>
        <rFont val="Calibri"/>
        <family val="2"/>
        <charset val="204"/>
      </rPr>
      <t>1</t>
    </r>
  </si>
  <si>
    <t>Офис обслуживания потребителей</t>
  </si>
  <si>
    <t>Тип офиса</t>
  </si>
  <si>
    <t>Адрес местанахождения</t>
  </si>
  <si>
    <t>Номер телефона. Адрес электронной почты.</t>
  </si>
  <si>
    <t>Режим работы</t>
  </si>
  <si>
    <t>Предоставляемые услуги</t>
  </si>
  <si>
    <t>Количество потребителей,обратившихся очно в отчетном периоде</t>
  </si>
  <si>
    <t>Среднее время на обслуживания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</si>
  <si>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</si>
  <si>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название организаций)</t>
  </si>
  <si>
    <t>Центр обслуживания потребителей</t>
  </si>
  <si>
    <t>153012,ул. Третьего Интернационала, д. 22. г. Иваново</t>
  </si>
  <si>
    <t>Понедельник-пятница с 8.00 до 17.00 (перерыв на обед с 12.00-13.00)</t>
  </si>
  <si>
    <t>Технологисеское присодинение, дополнительные услуги, прием обращений</t>
  </si>
  <si>
    <t xml:space="preserve">Наименование </t>
  </si>
  <si>
    <t>Перечень номеров телефонов, выделенных для обслуживания потребителей: Номер телефона по вопросам электроснабжения; Номер телефонов центров обработки телефонных вызавов.</t>
  </si>
  <si>
    <t>номер телефона</t>
  </si>
  <si>
    <t>Общее количество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</si>
  <si>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</si>
  <si>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</si>
  <si>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</si>
  <si>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 xml:space="preserve">Среднее время ожидания ответа потребителем при телефонном вызове на выделенные номера телефонов за текущий период </t>
  </si>
  <si>
    <t>мин.</t>
  </si>
  <si>
    <t>0 мин</t>
  </si>
  <si>
    <t xml:space="preserve">Среднее время обработки телефонного вызова от потребителя на выделенные телефонные номера  за текущий период </t>
  </si>
  <si>
    <t>4.4.</t>
  </si>
  <si>
    <t>Всего, за 2015 год поступило 16567 обращений, из которых 14 – жалоб, 875 запросов справочной информации/консультации, 6003 заявки на оказание услуг, 1422 отзыва о деятельности компании, 197 предложений потребителя по повышению качества обслуживания и 8056 прочие обращения. Большую долю составляют обращения с категорией - заявки на оказание услуг в которую входят заявки на дополнительные услуги. Количество заявок на дополнительные услуги в сравнении с 2014г. выросло на 37 %, вероятнее всего связано с обновление ЦОП в которых на месте получить консультацию и оформить заявку. Сравнивая показатели 2014 года и 2015 года можно отметить положительную динамику снижения количества обращений, поступивших с запросом справочной информации и консультации. Снижение составляет 81 %. На основании вышеизложенного можно сделать вывод о росте уровня информированности потребителей о видах предоставляемых филиалом услуг и порядке их оказания.</t>
  </si>
  <si>
    <t>4.5.</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</si>
  <si>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t>
  </si>
  <si>
    <t>4.6.</t>
  </si>
  <si>
    <t>Обслуживание вне очереди</t>
  </si>
  <si>
    <t>4.7.</t>
  </si>
  <si>
    <t>Ежемесячное анкетирование потребителей</t>
  </si>
  <si>
    <t>4.8.</t>
  </si>
  <si>
    <t xml:space="preserve">Результатами взаимодействия с потребителями ОАО «МРСК Волги» в 2014г. явились:
1. Переезд ЦОП Западного ПО, ЦОП Орского ПО и ЦОП Восточного ПО в отдельное здание, которое соответствует требованиям ЕСО.
2. Разработана информационной памятки потребителю и даны предложения для ее размещения на сайте http://www.mrsk-volgi.ru/ru/.
3. Смена наименований ЦОК на ЦОП.
</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</si>
  <si>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10. ТП под Ключ– выполнение мероприятий заявителя при технологическом присоединении.
</t>
  </si>
  <si>
    <t>№/№</t>
  </si>
  <si>
    <t>Заявитель</t>
  </si>
  <si>
    <t>Номер анкеты</t>
  </si>
  <si>
    <t>Дата заполнения анкеты</t>
  </si>
  <si>
    <t>Вопросы указанные в анкете</t>
  </si>
  <si>
    <t>Качество обслуживания при посещении офисов обслуживания потребителей (полнота и доступность информации о деятельности Общества)</t>
  </si>
  <si>
    <t>Удобство способа подачи заявки на оказание услуг</t>
  </si>
  <si>
    <t>Компетентность, грамотность, культура общения сотрудников Общества</t>
  </si>
  <si>
    <t>Своевременность предоставления ответа по Вашему обращению</t>
  </si>
  <si>
    <t>Соблюдение сроков заключения договоров на оказание услуг</t>
  </si>
  <si>
    <t>Качество выполнения работ по договору оказания услуг со стороны сетевой организации</t>
  </si>
  <si>
    <t>Оперативность реагирования работников компании при возникновении чрезвычайных ситуаций/аварий</t>
  </si>
  <si>
    <t>Уровень внутреннего оснащения мест приема потребителей</t>
  </si>
  <si>
    <t>Простота и доступность информационно-справочных материалов, необходимых для оформления заявки на оказание услуг</t>
  </si>
  <si>
    <t>Удовлетворенность деятельностью компании в целом</t>
  </si>
  <si>
    <t>Оценочный 
балл</t>
  </si>
  <si>
    <t>Информация по обращениям потребителей</t>
  </si>
  <si>
    <t>№ п/п</t>
  </si>
  <si>
    <t xml:space="preserve">Входящий номер </t>
  </si>
  <si>
    <t xml:space="preserve">Распределение по каналам коммуникации  </t>
  </si>
  <si>
    <t>Распределение обращений по причинам</t>
  </si>
  <si>
    <t>Дата получения</t>
  </si>
  <si>
    <t>Причина (краткое сод-е)</t>
  </si>
  <si>
    <t>Содержащее жалобу</t>
  </si>
  <si>
    <t>Содержащее заявку на оказание услуг</t>
  </si>
  <si>
    <t>Результат рассмотрения</t>
  </si>
  <si>
    <t xml:space="preserve"> info@ivesk.ru</t>
  </si>
  <si>
    <t>ЦОП ООО "Ивановская электросетевая компания"</t>
  </si>
  <si>
    <t>ООО "Ивановская электросетевая компания"</t>
  </si>
  <si>
    <t>Прогноз увеличения мощности по заключенным договорам, МВт</t>
  </si>
  <si>
    <t xml:space="preserve"> 8-800-350-76-30</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</si>
  <si>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</si>
  <si>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</si>
  <si>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</si>
  <si>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</si>
  <si>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</si>
  <si>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</si>
  <si>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</si>
  <si>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</si>
  <si>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</si>
  <si>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</si>
  <si>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КЛ</t>
  </si>
  <si>
    <t>Ссылка на приказ РСТ                                                                                                                                     http://ivges.ru/JSPIvges/doc_upload/9345/clnnulsJfzSEySFS.pdf</t>
  </si>
  <si>
    <t>300 - городская местность</t>
  </si>
  <si>
    <t>ВЛ</t>
  </si>
  <si>
    <t>Нет</t>
  </si>
  <si>
    <t>*Информация приведена по объектам электросетевого хозяйства, находящимся в собственности ООО "Ивановская электросетевая компания"</t>
  </si>
  <si>
    <t>Динамика состояния систем учета электроэнергии по ООО "Ивановская электросетевая компания"</t>
  </si>
  <si>
    <t>2020*</t>
  </si>
  <si>
    <t>Остаток основных средств на 31.12.2020 г.</t>
  </si>
  <si>
    <t>по состоянию на 31.12.2020</t>
  </si>
  <si>
    <t>2020</t>
  </si>
  <si>
    <t>2021</t>
  </si>
  <si>
    <t>Остаток основных средств на 01.01.2020 г.</t>
  </si>
  <si>
    <t>2021*</t>
  </si>
  <si>
    <t>Заявки на ТП, не реализованные в 2021 г.,МВт</t>
  </si>
  <si>
    <t>Рейтинг сетевой организации по качеству оказания услуг по передаче электрической энергии, а также по качеству электрической энергии в 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</si>
</sst>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36" x14ac:knownFonts="1">
    <font>
      <sz val="11"/>
      <color rgb="FF000000"/>
      <name val="Calibri"/>
      <family val="2"/>
      <charset val="204"/>
    </font>
    <font>
      <b/>
      <sz val="11"/>
      <color rgb="FF37464E"/>
      <name val="Arial"/>
      <family val="2"/>
      <charset val="204"/>
    </font>
    <font>
      <sz val="11"/>
      <color rgb="FF37464E"/>
      <name val="Arial"/>
      <family val="2"/>
      <charset val="204"/>
    </font>
    <font>
      <b/>
      <sz val="14"/>
      <name val="Times New Roman"/>
      <family val="1"/>
      <charset val="204"/>
    </font>
    <font>
      <sz val="10"/>
      <name val="Arial Cyr"/>
      <charset val="204"/>
    </font>
    <font>
      <sz val="16"/>
      <name val="Times New Roman"/>
      <family val="1"/>
      <charset val="204"/>
    </font>
    <font>
      <sz val="14"/>
      <name val="Times New Roman"/>
      <family val="1"/>
      <charset val="204"/>
    </font>
    <font>
      <b/>
      <sz val="18"/>
      <name val="Times New Roman"/>
      <family val="1"/>
      <charset val="204"/>
    </font>
    <font>
      <sz val="11"/>
      <color rgb="FF000000"/>
      <name val="Calibri"/>
      <family val="2"/>
      <charset val="1"/>
    </font>
    <font>
      <sz val="12"/>
      <color rgb="FF000000"/>
      <name val="Times New Roman"/>
      <family val="1"/>
      <charset val="204"/>
    </font>
    <font>
      <sz val="9"/>
      <color rgb="FF000000"/>
      <name val="Times New Roman"/>
      <family val="1"/>
      <charset val="204"/>
    </font>
    <font>
      <b/>
      <sz val="12"/>
      <name val="Times New Roman"/>
      <family val="1"/>
      <charset val="204"/>
    </font>
    <font>
      <sz val="12"/>
      <name val="Times New Roman"/>
      <family val="1"/>
      <charset val="204"/>
    </font>
    <font>
      <sz val="10"/>
      <color rgb="FF000000"/>
      <name val="Calibri"/>
      <family val="2"/>
      <charset val="1"/>
    </font>
    <font>
      <sz val="10"/>
      <name val="Times New Roman"/>
      <family val="1"/>
      <charset val="204"/>
    </font>
    <font>
      <sz val="10"/>
      <color rgb="FF000000"/>
      <name val="Times New Roman"/>
      <family val="1"/>
      <charset val="204"/>
    </font>
    <font>
      <b/>
      <sz val="10"/>
      <color rgb="FF00B050"/>
      <name val="Calibri"/>
      <family val="2"/>
      <charset val="204"/>
    </font>
    <font>
      <sz val="10"/>
      <name val="Calibri"/>
      <family val="2"/>
      <charset val="204"/>
    </font>
    <font>
      <sz val="11"/>
      <color rgb="FF000000"/>
      <name val="Times New Roman"/>
      <family val="1"/>
      <charset val="204"/>
    </font>
    <font>
      <vertAlign val="superscript"/>
      <sz val="8"/>
      <color rgb="FF000000"/>
      <name val="Calibri"/>
      <family val="2"/>
      <charset val="204"/>
    </font>
    <font>
      <b/>
      <sz val="9"/>
      <color rgb="FF000000"/>
      <name val="Tahoma"/>
      <family val="2"/>
      <charset val="204"/>
    </font>
    <font>
      <sz val="9"/>
      <color rgb="FF000000"/>
      <name val="Tahoma"/>
      <family val="2"/>
      <charset val="204"/>
    </font>
    <font>
      <sz val="10"/>
      <color rgb="FF000000"/>
      <name val="Arial"/>
      <family val="2"/>
      <charset val="204"/>
    </font>
    <font>
      <sz val="10"/>
      <name val="Arial"/>
      <family val="2"/>
      <charset val="204"/>
    </font>
    <font>
      <sz val="11"/>
      <name val="Calibri"/>
      <family val="2"/>
      <charset val="204"/>
    </font>
    <font>
      <b/>
      <sz val="11"/>
      <color rgb="FF000000"/>
      <name val="Calibri"/>
      <family val="2"/>
      <charset val="204"/>
    </font>
    <font>
      <b/>
      <sz val="10"/>
      <color rgb="FF000000"/>
      <name val="Times New Roman"/>
      <family val="1"/>
      <charset val="204"/>
    </font>
    <font>
      <b/>
      <vertAlign val="superscript"/>
      <sz val="8"/>
      <color rgb="FF000000"/>
      <name val="Calibri"/>
      <family val="2"/>
      <charset val="204"/>
    </font>
    <font>
      <sz val="8"/>
      <name val="Times New Roman"/>
      <family val="1"/>
      <charset val="204"/>
    </font>
    <font>
      <sz val="14"/>
      <color rgb="FF000000"/>
      <name val="Times New Roman"/>
      <family val="1"/>
      <charset val="204"/>
    </font>
    <font>
      <b/>
      <sz val="8"/>
      <name val="Times New Roman"/>
      <family val="1"/>
      <charset val="204"/>
    </font>
    <font>
      <sz val="8"/>
      <color rgb="FF000000"/>
      <name val="Times New Roman"/>
      <family val="1"/>
      <charset val="204"/>
    </font>
    <font>
      <sz val="11"/>
      <color rgb="FF000000"/>
      <name val="Calibri"/>
      <family val="2"/>
      <charset val="204"/>
    </font>
    <font>
      <sz val="12"/>
      <color theme="1"/>
      <name val="Times New Roman"/>
      <family val="1"/>
      <charset val="204"/>
    </font>
    <font>
      <sz val="14"/>
      <color theme="1"/>
      <name val="Times New Roman"/>
      <family val="1"/>
      <charset val="204"/>
    </font>
    <font>
      <sz val="12"/>
      <color theme="1"/>
      <name val="Arial"/>
      <family val="2"/>
      <charset val="204"/>
    </font>
  </fonts>
  <fills count="13">
    <fill>
      <patternFill patternType="none"/>
    </fill>
    <fill>
      <patternFill patternType="gray125"/>
    </fill>
    <fill>
      <patternFill patternType="solid">
        <fgColor rgb="FFFFCC00"/>
        <bgColor rgb="FFFFC000"/>
      </patternFill>
    </fill>
    <fill>
      <patternFill patternType="solid">
        <fgColor rgb="FFDBDBDB"/>
        <bgColor rgb="FFD9D9D9"/>
      </patternFill>
    </fill>
    <fill>
      <patternFill patternType="solid">
        <fgColor rgb="FFBDD7EE"/>
        <bgColor rgb="FFD9D9D9"/>
      </patternFill>
    </fill>
    <fill>
      <patternFill patternType="solid">
        <fgColor rgb="FFFFFFFF"/>
        <bgColor rgb="FFFFFFCC"/>
      </patternFill>
    </fill>
    <fill>
      <patternFill patternType="solid">
        <fgColor rgb="FFD9D9D9"/>
        <bgColor rgb="FFDBDBDB"/>
      </patternFill>
    </fill>
    <fill>
      <patternFill patternType="solid">
        <fgColor rgb="FFFFFF00"/>
        <bgColor rgb="FFFFFF00"/>
      </patternFill>
    </fill>
    <fill>
      <patternFill patternType="solid">
        <fgColor rgb="FFFF0000"/>
        <bgColor rgb="FF993300"/>
      </patternFill>
    </fill>
    <fill>
      <patternFill patternType="solid">
        <fgColor rgb="FFFFC000"/>
        <bgColor rgb="FFFFCC00"/>
      </patternFill>
    </fill>
    <fill>
      <patternFill patternType="solid">
        <fgColor theme="0"/>
        <bgColor indexed="64"/>
      </patternFill>
    </fill>
    <fill>
      <patternFill patternType="solid">
        <fgColor rgb="FF92D050"/>
        <bgColor indexed="64"/>
      </patternFill>
    </fill>
    <fill>
      <patternFill patternType="solid">
        <fgColor theme="0"/>
        <bgColor rgb="FFFFFFCC"/>
      </patternFill>
    </fill>
  </fills>
  <borders count="4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bottom/>
      <diagonal/>
    </border>
    <border>
      <left style="medium">
        <color indexed="64"/>
      </left>
      <right style="medium">
        <color auto="1"/>
      </right>
      <top style="thin">
        <color auto="1"/>
      </top>
      <bottom style="medium">
        <color indexed="64"/>
      </bottom>
      <diagonal/>
    </border>
    <border>
      <left style="thin">
        <color auto="1"/>
      </left>
      <right style="thin">
        <color indexed="64"/>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3">
    <xf numFmtId="0" fontId="0" fillId="0" borderId="0"/>
    <xf numFmtId="9" fontId="32" fillId="0" borderId="0" applyBorder="0" applyProtection="0"/>
    <xf numFmtId="0" fontId="32" fillId="2" borderId="0" applyBorder="0"/>
  </cellStyleXfs>
  <cellXfs count="241">
    <xf numFmtId="0" fontId="0" fillId="0" borderId="0" xfId="0"/>
    <xf numFmtId="0" fontId="15" fillId="0" borderId="1" xfId="2" applyFont="1" applyFill="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4" borderId="1" xfId="0" applyFont="1" applyFill="1" applyBorder="1" applyAlignment="1">
      <alignment vertical="center" wrapText="1"/>
    </xf>
    <xf numFmtId="0" fontId="0" fillId="3" borderId="2" xfId="0" applyFill="1" applyBorder="1" applyAlignment="1">
      <alignment horizontal="center"/>
    </xf>
    <xf numFmtId="0" fontId="0" fillId="3" borderId="3" xfId="0" applyFill="1" applyBorder="1" applyAlignment="1">
      <alignment horizontal="center"/>
    </xf>
    <xf numFmtId="10" fontId="32" fillId="0" borderId="0" xfId="1" applyNumberFormat="1"/>
    <xf numFmtId="0" fontId="0" fillId="3" borderId="0" xfId="0" applyFill="1" applyAlignment="1">
      <alignment horizontal="center"/>
    </xf>
    <xf numFmtId="0" fontId="3" fillId="0" borderId="0" xfId="2" applyFont="1" applyFill="1"/>
    <xf numFmtId="0" fontId="4" fillId="0" borderId="0" xfId="2" applyFont="1" applyFill="1"/>
    <xf numFmtId="0" fontId="6" fillId="0" borderId="7" xfId="2" applyFont="1" applyFill="1" applyBorder="1" applyAlignment="1">
      <alignment horizontal="center" vertical="center" wrapText="1"/>
    </xf>
    <xf numFmtId="3" fontId="6" fillId="0" borderId="10" xfId="2" applyNumberFormat="1" applyFont="1" applyFill="1" applyBorder="1" applyAlignment="1">
      <alignment horizontal="right" vertical="center" wrapText="1" indent="1"/>
    </xf>
    <xf numFmtId="3" fontId="6" fillId="0" borderId="11" xfId="2" applyNumberFormat="1" applyFont="1" applyFill="1" applyBorder="1" applyAlignment="1">
      <alignment horizontal="right" vertical="center" wrapText="1" indent="1"/>
    </xf>
    <xf numFmtId="3" fontId="6" fillId="0" borderId="13" xfId="2" applyNumberFormat="1" applyFont="1" applyFill="1" applyBorder="1" applyAlignment="1">
      <alignment horizontal="right" vertical="center" wrapText="1" indent="1"/>
    </xf>
    <xf numFmtId="3" fontId="6" fillId="0" borderId="14" xfId="2" applyNumberFormat="1" applyFont="1" applyFill="1" applyBorder="1" applyAlignment="1">
      <alignment horizontal="right" vertical="center" wrapText="1" indent="1"/>
    </xf>
    <xf numFmtId="3" fontId="6" fillId="0" borderId="17" xfId="2" applyNumberFormat="1" applyFont="1" applyFill="1" applyBorder="1" applyAlignment="1">
      <alignment horizontal="right" vertical="center" wrapText="1" indent="1"/>
    </xf>
    <xf numFmtId="3" fontId="6" fillId="0" borderId="18" xfId="2" applyNumberFormat="1" applyFont="1" applyFill="1" applyBorder="1" applyAlignment="1">
      <alignment horizontal="right" vertical="center" wrapText="1" indent="1"/>
    </xf>
    <xf numFmtId="0" fontId="8" fillId="0" borderId="0" xfId="2" applyFont="1" applyFill="1"/>
    <xf numFmtId="0" fontId="9" fillId="0" borderId="0" xfId="2" applyFont="1" applyFill="1"/>
    <xf numFmtId="0" fontId="12" fillId="5" borderId="16" xfId="2" applyFont="1" applyFill="1" applyBorder="1" applyAlignment="1">
      <alignment horizontal="center" vertical="center"/>
    </xf>
    <xf numFmtId="0" fontId="12" fillId="5" borderId="18" xfId="2" applyFont="1" applyFill="1" applyBorder="1" applyAlignment="1">
      <alignment horizontal="center" vertical="center" wrapText="1"/>
    </xf>
    <xf numFmtId="0" fontId="12" fillId="5" borderId="24" xfId="2" applyFont="1" applyFill="1" applyBorder="1" applyAlignment="1">
      <alignment horizontal="center" vertical="center"/>
    </xf>
    <xf numFmtId="0" fontId="11" fillId="0" borderId="8" xfId="2" applyFont="1" applyFill="1" applyBorder="1" applyAlignment="1">
      <alignment wrapText="1"/>
    </xf>
    <xf numFmtId="0" fontId="12" fillId="0" borderId="12" xfId="2" applyFont="1" applyFill="1" applyBorder="1" applyAlignment="1">
      <alignment wrapText="1"/>
    </xf>
    <xf numFmtId="0" fontId="11" fillId="0" borderId="12" xfId="2" applyFont="1" applyFill="1" applyBorder="1" applyAlignment="1">
      <alignment wrapText="1"/>
    </xf>
    <xf numFmtId="0" fontId="12" fillId="0" borderId="15" xfId="2" applyFont="1" applyFill="1" applyBorder="1" applyAlignment="1">
      <alignment wrapText="1"/>
    </xf>
    <xf numFmtId="0" fontId="9" fillId="0" borderId="1" xfId="2" applyFont="1" applyFill="1" applyBorder="1" applyAlignment="1">
      <alignment horizontal="center" vertical="center"/>
    </xf>
    <xf numFmtId="0" fontId="9" fillId="0" borderId="1" xfId="2" applyFont="1" applyFill="1" applyBorder="1" applyAlignment="1">
      <alignment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left" vertical="top" wrapText="1"/>
    </xf>
    <xf numFmtId="0" fontId="13" fillId="0" borderId="0" xfId="2" applyFont="1" applyFill="1"/>
    <xf numFmtId="0" fontId="15" fillId="0" borderId="1" xfId="2" applyFont="1" applyFill="1" applyBorder="1" applyAlignment="1">
      <alignment horizontal="center" vertical="center" wrapText="1"/>
    </xf>
    <xf numFmtId="0" fontId="14" fillId="0" borderId="1" xfId="0" applyFont="1" applyBorder="1" applyAlignment="1">
      <alignment horizontal="center" vertical="center" wrapText="1"/>
    </xf>
    <xf numFmtId="49" fontId="15" fillId="0" borderId="1" xfId="2" applyNumberFormat="1" applyFont="1" applyFill="1" applyBorder="1" applyAlignment="1">
      <alignment horizontal="center" vertical="center"/>
    </xf>
    <xf numFmtId="49" fontId="15" fillId="0" borderId="1" xfId="2" applyNumberFormat="1" applyFont="1" applyFill="1" applyBorder="1" applyAlignment="1">
      <alignment horizontal="left" vertical="center" wrapText="1"/>
    </xf>
    <xf numFmtId="164" fontId="15" fillId="0" borderId="1" xfId="2" applyNumberFormat="1" applyFont="1" applyFill="1" applyBorder="1" applyAlignment="1">
      <alignment horizontal="center" vertical="center"/>
    </xf>
    <xf numFmtId="4" fontId="14" fillId="0" borderId="1" xfId="2" applyNumberFormat="1" applyFont="1" applyFill="1" applyBorder="1" applyAlignment="1">
      <alignment horizontal="center" vertical="center" wrapText="1"/>
    </xf>
    <xf numFmtId="49" fontId="15" fillId="0" borderId="1" xfId="2" applyNumberFormat="1" applyFont="1" applyFill="1" applyBorder="1" applyAlignment="1">
      <alignment horizontal="right" vertical="center"/>
    </xf>
    <xf numFmtId="0" fontId="14" fillId="6"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6" fillId="6"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164" fontId="14" fillId="0" borderId="1" xfId="2" applyNumberFormat="1" applyFont="1" applyFill="1" applyBorder="1" applyAlignment="1">
      <alignment horizontal="center" vertical="center" wrapText="1"/>
    </xf>
    <xf numFmtId="0" fontId="14" fillId="6" borderId="1" xfId="2" applyFont="1" applyFill="1" applyBorder="1" applyAlignment="1">
      <alignment horizontal="justify" vertical="center" wrapText="1"/>
    </xf>
    <xf numFmtId="0" fontId="14" fillId="0" borderId="0" xfId="0" applyFont="1" applyAlignment="1">
      <alignment wrapText="1"/>
    </xf>
    <xf numFmtId="0" fontId="14" fillId="0" borderId="0" xfId="2" applyFont="1" applyFill="1"/>
    <xf numFmtId="0" fontId="12" fillId="0" borderId="1" xfId="2" applyFont="1" applyFill="1" applyBorder="1" applyAlignment="1">
      <alignment horizontal="center" vertical="center" wrapText="1"/>
    </xf>
    <xf numFmtId="0" fontId="9" fillId="0" borderId="1" xfId="2" applyFont="1" applyFill="1" applyBorder="1"/>
    <xf numFmtId="0" fontId="0" fillId="0" borderId="0" xfId="0" applyAlignment="1">
      <alignment horizontal="center" vertical="center"/>
    </xf>
    <xf numFmtId="0" fontId="0" fillId="0" borderId="0" xfId="0" applyAlignment="1">
      <alignment horizontal="right"/>
    </xf>
    <xf numFmtId="0" fontId="18" fillId="0" borderId="0" xfId="0" applyFont="1" applyAlignment="1">
      <alignment horizontal="center" vertical="center" wrapText="1"/>
    </xf>
    <xf numFmtId="49" fontId="15" fillId="0" borderId="1"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5"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7" borderId="1" xfId="0" applyFill="1" applyBorder="1" applyAlignment="1">
      <alignment horizontal="center" vertical="center" wrapText="1"/>
    </xf>
    <xf numFmtId="0" fontId="0" fillId="8" borderId="0" xfId="0" applyFill="1"/>
    <xf numFmtId="49" fontId="0" fillId="8" borderId="1" xfId="0" applyNumberFormat="1" applyFill="1" applyBorder="1" applyAlignment="1">
      <alignment horizontal="center" vertical="center" wrapText="1"/>
    </xf>
    <xf numFmtId="0" fontId="0" fillId="8" borderId="1" xfId="0" applyFill="1" applyBorder="1" applyAlignment="1">
      <alignment horizontal="left" vertical="center" wrapText="1"/>
    </xf>
    <xf numFmtId="0" fontId="0" fillId="8" borderId="1" xfId="0" applyFill="1" applyBorder="1" applyAlignment="1">
      <alignment horizontal="center" vertical="center" wrapText="1"/>
    </xf>
    <xf numFmtId="0" fontId="0" fillId="8" borderId="1" xfId="0" applyFill="1" applyBorder="1"/>
    <xf numFmtId="0" fontId="0" fillId="8" borderId="1" xfId="0" applyFill="1" applyBorder="1" applyAlignment="1">
      <alignment horizontal="center" vertical="center"/>
    </xf>
    <xf numFmtId="0" fontId="0" fillId="8" borderId="0" xfId="0" applyFill="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0" fillId="7" borderId="0" xfId="0" applyFill="1"/>
    <xf numFmtId="49" fontId="0" fillId="7" borderId="1" xfId="0" applyNumberFormat="1" applyFill="1" applyBorder="1" applyAlignment="1">
      <alignment horizontal="center" vertical="center"/>
    </xf>
    <xf numFmtId="0" fontId="0" fillId="7" borderId="1" xfId="0" applyFill="1" applyBorder="1" applyAlignment="1">
      <alignment horizontal="left"/>
    </xf>
    <xf numFmtId="0" fontId="0" fillId="7" borderId="1" xfId="0" applyFill="1" applyBorder="1"/>
    <xf numFmtId="0" fontId="0" fillId="7" borderId="1" xfId="0" applyFill="1" applyBorder="1" applyAlignment="1">
      <alignment horizontal="center" vertical="center"/>
    </xf>
    <xf numFmtId="0" fontId="0" fillId="7" borderId="0" xfId="0" applyFill="1" applyAlignment="1">
      <alignment horizontal="center" vertical="center" wrapText="1"/>
    </xf>
    <xf numFmtId="49" fontId="0" fillId="0" borderId="1" xfId="0" applyNumberFormat="1" applyBorder="1" applyAlignment="1">
      <alignment horizontal="center" vertical="center"/>
    </xf>
    <xf numFmtId="0" fontId="0" fillId="9" borderId="1" xfId="0" applyFill="1" applyBorder="1" applyAlignment="1">
      <alignment horizontal="center" vertical="center"/>
    </xf>
    <xf numFmtId="0" fontId="0" fillId="0" borderId="0" xfId="0" applyAlignment="1">
      <alignment horizontal="left" wrapText="1"/>
    </xf>
    <xf numFmtId="0" fontId="22" fillId="0" borderId="27" xfId="0" applyFont="1" applyBorder="1" applyAlignment="1">
      <alignment horizontal="center" vertical="center" wrapText="1"/>
    </xf>
    <xf numFmtId="0" fontId="22" fillId="0" borderId="27" xfId="0" applyFont="1" applyBorder="1" applyAlignment="1">
      <alignment vertical="center" wrapText="1"/>
    </xf>
    <xf numFmtId="0" fontId="22" fillId="0" borderId="21" xfId="0" applyFont="1" applyBorder="1" applyAlignment="1">
      <alignment horizontal="center" vertical="center" wrapText="1"/>
    </xf>
    <xf numFmtId="0" fontId="22" fillId="0" borderId="27" xfId="0" applyFont="1" applyBorder="1" applyAlignment="1">
      <alignment horizontal="justify" vertical="center" wrapText="1"/>
    </xf>
    <xf numFmtId="0" fontId="22" fillId="0" borderId="1" xfId="0" applyFont="1" applyBorder="1" applyAlignment="1">
      <alignment horizontal="center" vertical="center" wrapText="1"/>
    </xf>
    <xf numFmtId="10" fontId="22" fillId="0" borderId="1" xfId="0" applyNumberFormat="1"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vertical="center" wrapText="1"/>
    </xf>
    <xf numFmtId="0" fontId="23" fillId="0" borderId="1" xfId="0" applyFont="1" applyBorder="1" applyAlignment="1">
      <alignment horizontal="center" vertical="center" wrapText="1"/>
    </xf>
    <xf numFmtId="10" fontId="23" fillId="0" borderId="1" xfId="0" applyNumberFormat="1" applyFont="1" applyBorder="1" applyAlignment="1">
      <alignment horizontal="center" vertical="center" wrapText="1"/>
    </xf>
    <xf numFmtId="0" fontId="24" fillId="0" borderId="0" xfId="0" applyFont="1"/>
    <xf numFmtId="4"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0" fontId="25" fillId="0" borderId="0" xfId="0" applyFont="1" applyAlignment="1">
      <alignment horizontal="center" vertical="center"/>
    </xf>
    <xf numFmtId="1"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0" xfId="0" applyFont="1" applyAlignment="1">
      <alignment horizontal="center" vertical="center" wrapText="1"/>
    </xf>
    <xf numFmtId="49" fontId="25"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8" fillId="5" borderId="1" xfId="0" applyFont="1" applyFill="1" applyBorder="1" applyAlignment="1">
      <alignment horizontal="center" vertical="center" wrapText="1"/>
    </xf>
    <xf numFmtId="0" fontId="29" fillId="0" borderId="0" xfId="0" applyFont="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5" fillId="0" borderId="1" xfId="0" applyFont="1" applyBorder="1"/>
    <xf numFmtId="0" fontId="0" fillId="0" borderId="1" xfId="0" applyBorder="1" applyAlignment="1">
      <alignment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6"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5" fillId="0" borderId="1" xfId="2" applyNumberFormat="1" applyFont="1" applyFill="1" applyBorder="1" applyAlignment="1">
      <alignment horizontal="center" vertical="center"/>
    </xf>
    <xf numFmtId="0" fontId="35" fillId="0" borderId="27"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7" xfId="0" applyFont="1" applyBorder="1" applyAlignment="1">
      <alignment horizontal="justify" vertical="center" wrapText="1"/>
    </xf>
    <xf numFmtId="0" fontId="35" fillId="0" borderId="31" xfId="0" applyFont="1" applyBorder="1" applyAlignment="1">
      <alignment horizontal="center" vertical="center" wrapText="1"/>
    </xf>
    <xf numFmtId="0" fontId="0" fillId="0" borderId="31" xfId="0" applyBorder="1" applyAlignment="1">
      <alignment vertical="top" wrapText="1"/>
    </xf>
    <xf numFmtId="0" fontId="0" fillId="0" borderId="21" xfId="0" applyBorder="1" applyAlignment="1">
      <alignment vertical="top" wrapText="1"/>
    </xf>
    <xf numFmtId="0" fontId="5" fillId="0" borderId="22" xfId="2" applyFont="1" applyFill="1" applyBorder="1" applyAlignment="1">
      <alignment vertical="center"/>
    </xf>
    <xf numFmtId="0" fontId="6" fillId="0" borderId="4" xfId="2" applyFont="1" applyFill="1" applyBorder="1" applyAlignment="1">
      <alignment horizontal="center" vertical="center" wrapText="1"/>
    </xf>
    <xf numFmtId="0" fontId="2" fillId="11" borderId="1" xfId="0" applyFont="1" applyFill="1" applyBorder="1" applyAlignment="1">
      <alignment horizontal="center" vertical="center" wrapText="1"/>
    </xf>
    <xf numFmtId="3" fontId="6" fillId="11" borderId="8" xfId="2" applyNumberFormat="1" applyFont="1" applyFill="1" applyBorder="1" applyAlignment="1">
      <alignment horizontal="right" vertical="center" wrapText="1" indent="1"/>
    </xf>
    <xf numFmtId="3" fontId="6" fillId="11" borderId="12" xfId="2" applyNumberFormat="1" applyFont="1" applyFill="1" applyBorder="1" applyAlignment="1">
      <alignment horizontal="right" vertical="center" wrapText="1" indent="1"/>
    </xf>
    <xf numFmtId="3" fontId="6" fillId="11" borderId="15" xfId="2" applyNumberFormat="1" applyFont="1" applyFill="1" applyBorder="1" applyAlignment="1">
      <alignment horizontal="right" vertical="center" wrapText="1" indent="1"/>
    </xf>
    <xf numFmtId="3" fontId="6" fillId="11" borderId="9" xfId="2" applyNumberFormat="1" applyFont="1" applyFill="1" applyBorder="1" applyAlignment="1">
      <alignment horizontal="right" vertical="center" wrapText="1" indent="1"/>
    </xf>
    <xf numFmtId="3" fontId="6" fillId="11" borderId="16" xfId="2" applyNumberFormat="1" applyFont="1" applyFill="1" applyBorder="1" applyAlignment="1">
      <alignment horizontal="right" vertical="center" wrapText="1" indent="1"/>
    </xf>
    <xf numFmtId="3" fontId="3" fillId="11" borderId="20" xfId="2" applyNumberFormat="1" applyFont="1" applyFill="1" applyBorder="1" applyAlignment="1">
      <alignment horizontal="right" vertical="center" wrapText="1" indent="1"/>
    </xf>
    <xf numFmtId="0" fontId="6" fillId="0" borderId="39" xfId="2" applyFont="1" applyFill="1" applyBorder="1" applyAlignment="1">
      <alignment horizontal="center" vertical="center" wrapText="1"/>
    </xf>
    <xf numFmtId="0" fontId="6" fillId="0" borderId="40" xfId="2" applyFont="1" applyFill="1" applyBorder="1" applyAlignment="1">
      <alignment horizontal="center" vertical="center" wrapText="1"/>
    </xf>
    <xf numFmtId="3" fontId="6" fillId="11" borderId="1" xfId="2" applyNumberFormat="1" applyFont="1" applyFill="1" applyBorder="1" applyAlignment="1">
      <alignment horizontal="right" vertical="center" wrapText="1" indent="1"/>
    </xf>
    <xf numFmtId="3" fontId="6" fillId="11" borderId="41" xfId="2" applyNumberFormat="1" applyFont="1" applyFill="1" applyBorder="1" applyAlignment="1">
      <alignment horizontal="right" vertical="center" wrapText="1" indent="1"/>
    </xf>
    <xf numFmtId="3" fontId="6" fillId="11" borderId="6" xfId="2" applyNumberFormat="1" applyFont="1" applyFill="1" applyBorder="1" applyAlignment="1">
      <alignment horizontal="right" vertical="center" wrapText="1" indent="1"/>
    </xf>
    <xf numFmtId="0" fontId="6" fillId="0" borderId="42" xfId="2" applyFont="1" applyFill="1" applyBorder="1" applyAlignment="1">
      <alignment horizontal="center" vertical="center" wrapText="1"/>
    </xf>
    <xf numFmtId="0" fontId="3" fillId="0" borderId="21" xfId="2" applyFont="1" applyFill="1" applyBorder="1" applyAlignment="1">
      <alignment horizontal="center" vertical="center" wrapText="1"/>
    </xf>
    <xf numFmtId="0" fontId="6" fillId="0" borderId="43" xfId="2" applyFont="1" applyFill="1" applyBorder="1" applyAlignment="1">
      <alignment horizontal="center" vertical="center" wrapText="1"/>
    </xf>
    <xf numFmtId="2" fontId="12" fillId="5" borderId="3" xfId="2" applyNumberFormat="1" applyFont="1" applyFill="1" applyBorder="1" applyAlignment="1">
      <alignment horizontal="right" vertical="center" wrapText="1"/>
    </xf>
    <xf numFmtId="2" fontId="12" fillId="0" borderId="13" xfId="2" applyNumberFormat="1" applyFont="1" applyFill="1" applyBorder="1" applyAlignment="1">
      <alignment horizontal="right" vertical="center"/>
    </xf>
    <xf numFmtId="2" fontId="12" fillId="5" borderId="25" xfId="2" applyNumberFormat="1" applyFont="1" applyFill="1" applyBorder="1" applyAlignment="1">
      <alignment horizontal="right" vertical="center"/>
    </xf>
    <xf numFmtId="2" fontId="12" fillId="5" borderId="3" xfId="2" applyNumberFormat="1" applyFont="1" applyFill="1" applyBorder="1" applyAlignment="1">
      <alignment horizontal="right" vertical="center"/>
    </xf>
    <xf numFmtId="0" fontId="2" fillId="4" borderId="1" xfId="0" applyFont="1" applyFill="1" applyBorder="1" applyAlignment="1">
      <alignment vertical="center" wrapText="1"/>
    </xf>
    <xf numFmtId="0" fontId="0" fillId="0" borderId="0" xfId="0" applyFont="1"/>
    <xf numFmtId="0" fontId="2" fillId="0" borderId="1" xfId="0" applyFont="1" applyBorder="1" applyAlignment="1">
      <alignment vertical="center" wrapText="1"/>
    </xf>
    <xf numFmtId="2" fontId="9" fillId="0" borderId="1" xfId="2" applyNumberFormat="1" applyFont="1" applyFill="1" applyBorder="1" applyAlignment="1">
      <alignment horizontal="center" vertical="center"/>
    </xf>
    <xf numFmtId="1" fontId="28"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left" vertical="center" wrapText="1"/>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0" borderId="0" xfId="0" applyFont="1" applyFill="1"/>
    <xf numFmtId="0" fontId="9" fillId="0" borderId="0" xfId="0" applyFont="1"/>
    <xf numFmtId="0" fontId="12" fillId="0" borderId="13" xfId="2" applyNumberFormat="1" applyFont="1" applyFill="1" applyBorder="1" applyAlignment="1">
      <alignment horizontal="right" vertical="center" wrapText="1"/>
    </xf>
    <xf numFmtId="2" fontId="12" fillId="12" borderId="3" xfId="2" applyNumberFormat="1" applyFont="1" applyFill="1" applyBorder="1" applyAlignment="1">
      <alignment horizontal="right" vertical="center"/>
    </xf>
    <xf numFmtId="0" fontId="12" fillId="12" borderId="13" xfId="2" applyNumberFormat="1" applyFont="1" applyFill="1" applyBorder="1" applyAlignment="1">
      <alignment horizontal="right" vertical="center" wrapText="1"/>
    </xf>
    <xf numFmtId="0" fontId="11" fillId="12" borderId="3" xfId="2" applyNumberFormat="1" applyFont="1" applyFill="1" applyBorder="1" applyAlignment="1">
      <alignment horizontal="right" vertical="center"/>
    </xf>
    <xf numFmtId="0" fontId="11" fillId="12" borderId="13" xfId="2" applyNumberFormat="1" applyFont="1" applyFill="1" applyBorder="1" applyAlignment="1">
      <alignment horizontal="right" vertical="center"/>
    </xf>
    <xf numFmtId="2" fontId="12" fillId="10" borderId="3" xfId="2" applyNumberFormat="1" applyFont="1" applyFill="1" applyBorder="1" applyAlignment="1">
      <alignment horizontal="right" vertical="center" wrapText="1"/>
    </xf>
    <xf numFmtId="2" fontId="12" fillId="10" borderId="26" xfId="2" applyNumberFormat="1" applyFont="1" applyFill="1" applyBorder="1" applyAlignment="1">
      <alignment horizontal="right" vertical="center" wrapText="1"/>
    </xf>
    <xf numFmtId="2" fontId="12" fillId="12" borderId="3" xfId="2" applyNumberFormat="1" applyFont="1" applyFill="1" applyBorder="1" applyAlignment="1">
      <alignment horizontal="right" vertical="center" wrapText="1"/>
    </xf>
    <xf numFmtId="2" fontId="12" fillId="10" borderId="13" xfId="2" applyNumberFormat="1" applyFont="1" applyFill="1" applyBorder="1" applyAlignment="1">
      <alignment horizontal="right" vertical="center" wrapText="1"/>
    </xf>
    <xf numFmtId="0" fontId="12" fillId="10" borderId="13" xfId="2" applyNumberFormat="1" applyFont="1" applyFill="1" applyBorder="1" applyAlignment="1">
      <alignment horizontal="right" vertical="center" wrapText="1"/>
    </xf>
    <xf numFmtId="0" fontId="12" fillId="12" borderId="3" xfId="2" applyNumberFormat="1" applyFont="1" applyFill="1" applyBorder="1" applyAlignment="1">
      <alignment horizontal="right" vertical="center" wrapText="1"/>
    </xf>
    <xf numFmtId="0" fontId="12" fillId="12" borderId="24" xfId="2" applyNumberFormat="1" applyFont="1" applyFill="1" applyBorder="1" applyAlignment="1">
      <alignment horizontal="right" vertical="center" wrapText="1"/>
    </xf>
    <xf numFmtId="0" fontId="12" fillId="10" borderId="18" xfId="2" applyNumberFormat="1" applyFont="1" applyFill="1" applyBorder="1" applyAlignment="1">
      <alignment horizontal="right" vertical="center" wrapText="1"/>
    </xf>
    <xf numFmtId="0" fontId="9" fillId="10" borderId="1" xfId="2" applyFont="1" applyFill="1" applyBorder="1" applyAlignment="1">
      <alignment horizontal="center" vertical="center"/>
    </xf>
    <xf numFmtId="0" fontId="11" fillId="5" borderId="25" xfId="2" applyNumberFormat="1" applyFont="1" applyFill="1" applyBorder="1" applyAlignment="1">
      <alignment horizontal="right" vertical="center"/>
    </xf>
    <xf numFmtId="9" fontId="25"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4" fillId="0" borderId="1" xfId="2" applyFont="1" applyFill="1" applyBorder="1" applyAlignment="1">
      <alignment horizontal="center" vertical="center" wrapText="1"/>
    </xf>
    <xf numFmtId="164" fontId="14" fillId="0" borderId="1" xfId="2" applyNumberFormat="1" applyFont="1" applyFill="1" applyBorder="1" applyAlignment="1">
      <alignment horizontal="center" vertical="center" wrapText="1"/>
    </xf>
    <xf numFmtId="0" fontId="33" fillId="11" borderId="1" xfId="2" applyNumberFormat="1" applyFont="1" applyFill="1" applyBorder="1" applyAlignment="1">
      <alignment horizontal="center" vertical="center"/>
    </xf>
    <xf numFmtId="2" fontId="9" fillId="11" borderId="1" xfId="2" applyNumberFormat="1" applyFont="1" applyFill="1" applyBorder="1" applyAlignment="1">
      <alignment horizontal="center" vertical="center"/>
    </xf>
    <xf numFmtId="3" fontId="3" fillId="11" borderId="19" xfId="2" applyNumberFormat="1" applyFont="1" applyFill="1" applyBorder="1" applyAlignment="1">
      <alignment horizontal="right" vertical="center" wrapText="1" indent="1"/>
    </xf>
    <xf numFmtId="3" fontId="3" fillId="0" borderId="22" xfId="2" applyNumberFormat="1" applyFont="1" applyFill="1" applyBorder="1" applyAlignment="1">
      <alignment horizontal="right" vertical="center" wrapText="1" indent="1"/>
    </xf>
    <xf numFmtId="3" fontId="3" fillId="11" borderId="44" xfId="2" applyNumberFormat="1" applyFont="1" applyFill="1" applyBorder="1" applyAlignment="1">
      <alignment horizontal="right" vertical="center" wrapText="1" indent="1"/>
    </xf>
    <xf numFmtId="3" fontId="3" fillId="11" borderId="45" xfId="2" applyNumberFormat="1" applyFont="1" applyFill="1" applyBorder="1" applyAlignment="1">
      <alignment horizontal="right" vertical="center" wrapText="1" indent="1"/>
    </xf>
    <xf numFmtId="3" fontId="3" fillId="0" borderId="46" xfId="2" applyNumberFormat="1" applyFont="1" applyFill="1" applyBorder="1" applyAlignment="1">
      <alignment horizontal="right" vertical="center" wrapText="1" indent="1"/>
    </xf>
    <xf numFmtId="0" fontId="15" fillId="0" borderId="1" xfId="2" applyNumberFormat="1" applyFont="1" applyFill="1" applyBorder="1" applyAlignment="1">
      <alignment horizontal="left" vertical="center" wrapText="1"/>
    </xf>
    <xf numFmtId="2" fontId="14" fillId="0" borderId="1" xfId="2" applyNumberFormat="1" applyFont="1" applyFill="1" applyBorder="1" applyAlignment="1">
      <alignment horizontal="center" vertical="center" wrapText="1"/>
    </xf>
    <xf numFmtId="165" fontId="11" fillId="12" borderId="3" xfId="2" applyNumberFormat="1" applyFont="1" applyFill="1" applyBorder="1" applyAlignment="1">
      <alignment horizontal="right"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5" xfId="2" applyFont="1" applyFill="1" applyBorder="1" applyAlignment="1">
      <alignment horizontal="center" vertical="center"/>
    </xf>
    <xf numFmtId="0" fontId="6" fillId="0" borderId="4"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0" borderId="0" xfId="2" applyFont="1" applyFill="1" applyAlignment="1">
      <alignment horizontal="center" wrapText="1"/>
    </xf>
    <xf numFmtId="0" fontId="10" fillId="0" borderId="22" xfId="2" applyFont="1" applyFill="1" applyBorder="1" applyAlignment="1">
      <alignment horizontal="center" wrapText="1"/>
    </xf>
    <xf numFmtId="0" fontId="11" fillId="0" borderId="19" xfId="2" applyFont="1" applyFill="1" applyBorder="1" applyAlignment="1">
      <alignment horizontal="center" vertical="center" wrapText="1"/>
    </xf>
    <xf numFmtId="0" fontId="12" fillId="5" borderId="11" xfId="2" applyFont="1" applyFill="1" applyBorder="1" applyAlignment="1">
      <alignment horizontal="center" vertical="center" wrapText="1"/>
    </xf>
    <xf numFmtId="0" fontId="12" fillId="0" borderId="23" xfId="2" applyFont="1" applyFill="1" applyBorder="1" applyAlignment="1">
      <alignment horizontal="center" vertical="center" wrapText="1"/>
    </xf>
    <xf numFmtId="16" fontId="9" fillId="0" borderId="0" xfId="2" applyNumberFormat="1" applyFont="1" applyFill="1" applyAlignment="1">
      <alignment horizontal="left" wrapText="1"/>
    </xf>
    <xf numFmtId="0" fontId="14" fillId="0" borderId="0" xfId="0" applyFont="1" applyAlignment="1">
      <alignment horizontal="center" vertical="center" wrapText="1"/>
    </xf>
    <xf numFmtId="0" fontId="15" fillId="0" borderId="1" xfId="2" applyFont="1" applyFill="1" applyBorder="1" applyAlignment="1">
      <alignment horizontal="center" vertical="center"/>
    </xf>
    <xf numFmtId="0" fontId="15" fillId="0" borderId="1" xfId="2" applyFont="1" applyFill="1" applyBorder="1" applyAlignment="1">
      <alignment horizontal="center" vertical="center" wrapText="1"/>
    </xf>
    <xf numFmtId="164" fontId="14" fillId="0" borderId="1" xfId="2" applyNumberFormat="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0" xfId="2" applyFont="1" applyFill="1" applyAlignment="1">
      <alignment horizontal="left" wrapText="1"/>
    </xf>
    <xf numFmtId="0" fontId="12" fillId="0" borderId="0" xfId="2" applyFont="1" applyFill="1" applyAlignment="1">
      <alignment horizontal="center" vertical="center" wrapText="1"/>
    </xf>
    <xf numFmtId="0" fontId="14" fillId="0" borderId="1" xfId="2" applyFont="1" applyFill="1" applyBorder="1" applyAlignment="1">
      <alignment horizontal="center" vertical="top" wrapText="1"/>
    </xf>
    <xf numFmtId="16" fontId="9" fillId="0" borderId="0" xfId="2" applyNumberFormat="1" applyFont="1" applyFill="1" applyAlignment="1">
      <alignment horizontal="center"/>
    </xf>
    <xf numFmtId="0" fontId="9" fillId="0" borderId="1" xfId="2"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0" xfId="0" applyAlignment="1">
      <alignment horizontal="left" wrapText="1"/>
    </xf>
    <xf numFmtId="0" fontId="18" fillId="0" borderId="14" xfId="0" applyFont="1" applyBorder="1" applyAlignment="1">
      <alignment horizontal="center" vertical="center" wrapText="1"/>
    </xf>
    <xf numFmtId="0" fontId="0" fillId="0" borderId="0" xfId="0" applyAlignment="1">
      <alignment horizontal="right"/>
    </xf>
    <xf numFmtId="0" fontId="22" fillId="0" borderId="5" xfId="0" applyFont="1" applyBorder="1" applyAlignment="1">
      <alignment horizontal="center" vertical="center" wrapText="1"/>
    </xf>
    <xf numFmtId="0" fontId="34" fillId="0" borderId="0" xfId="0" applyFont="1" applyAlignment="1">
      <alignment horizont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1" fontId="28" fillId="0" borderId="1" xfId="2" applyNumberFormat="1" applyFont="1" applyFill="1" applyBorder="1" applyAlignment="1">
      <alignment horizontal="center" vertical="center" wrapText="1"/>
    </xf>
    <xf numFmtId="1" fontId="30" fillId="0" borderId="1" xfId="2" applyNumberFormat="1" applyFont="1" applyFill="1" applyBorder="1" applyAlignment="1">
      <alignment horizontal="center" vertical="center" wrapText="1"/>
    </xf>
    <xf numFmtId="0" fontId="31" fillId="0" borderId="1" xfId="0" applyFont="1" applyBorder="1" applyAlignment="1">
      <alignment horizontal="center" vertical="center" wrapText="1"/>
    </xf>
    <xf numFmtId="14" fontId="31" fillId="0" borderId="1" xfId="0" applyNumberFormat="1" applyFont="1" applyBorder="1" applyAlignment="1">
      <alignment horizontal="center" vertical="center" wrapText="1"/>
    </xf>
  </cellXfs>
  <cellStyles count="3">
    <cellStyle name="Обычный" xfId="0" builtinId="0"/>
    <cellStyle name="Пояснение" xfId="2" builtinId="53" customBuiltin="1"/>
    <cellStyle name="Процентный"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B0F0"/>
      <rgbColor rgb="FFCCFFFF"/>
      <rgbColor rgb="FFDBDBDB"/>
      <rgbColor rgb="FFFFFF99"/>
      <rgbColor rgb="FF9DC3E6"/>
      <rgbColor rgb="FFFF99CC"/>
      <rgbColor rgb="FFCC99FF"/>
      <rgbColor rgb="FFFFCC99"/>
      <rgbColor rgb="FF3366FF"/>
      <rgbColor rgb="FF33CCCC"/>
      <rgbColor rgb="FF99CC00"/>
      <rgbColor rgb="FFFFCC00"/>
      <rgbColor rgb="FFFFC000"/>
      <rgbColor rgb="FFFF6600"/>
      <rgbColor rgb="FF666699"/>
      <rgbColor rgb="FF969696"/>
      <rgbColor rgb="FF003366"/>
      <rgbColor rgb="FF00B050"/>
      <rgbColor rgb="FF003300"/>
      <rgbColor rgb="FF333300"/>
      <rgbColor rgb="FF993300"/>
      <rgbColor rgb="FF993366"/>
      <rgbColor rgb="FF333399"/>
      <rgbColor rgb="FF37464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180000</xdr:colOff>
      <xdr:row>2</xdr:row>
      <xdr:rowOff>1947240</xdr:rowOff>
    </xdr:from>
    <xdr:to>
      <xdr:col>5</xdr:col>
      <xdr:colOff>52200</xdr:colOff>
      <xdr:row>2</xdr:row>
      <xdr:rowOff>2168640</xdr:rowOff>
    </xdr:to>
    <xdr:pic>
      <xdr:nvPicPr>
        <xdr:cNvPr id="2" name="Рисунок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xdr:blipFill>
      <xdr:spPr>
        <a:xfrm>
          <a:off x="2766240" y="2329920"/>
          <a:ext cx="592200" cy="221400"/>
        </a:xfrm>
        <a:prstGeom prst="rect">
          <a:avLst/>
        </a:prstGeom>
        <a:ln>
          <a:noFill/>
        </a:ln>
      </xdr:spPr>
    </xdr:pic>
    <xdr:clientData/>
  </xdr:twoCellAnchor>
  <xdr:twoCellAnchor editAs="oneCell">
    <xdr:from>
      <xdr:col>7</xdr:col>
      <xdr:colOff>121680</xdr:colOff>
      <xdr:row>2</xdr:row>
      <xdr:rowOff>1894320</xdr:rowOff>
    </xdr:from>
    <xdr:to>
      <xdr:col>8</xdr:col>
      <xdr:colOff>285120</xdr:colOff>
      <xdr:row>2</xdr:row>
      <xdr:rowOff>2148120</xdr:rowOff>
    </xdr:to>
    <xdr:pic>
      <xdr:nvPicPr>
        <xdr:cNvPr id="3" name="Рисунок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stretch/>
      </xdr:blipFill>
      <xdr:spPr>
        <a:xfrm>
          <a:off x="4415400" y="2277000"/>
          <a:ext cx="523440" cy="253800"/>
        </a:xfrm>
        <a:prstGeom prst="rect">
          <a:avLst/>
        </a:prstGeom>
        <a:ln>
          <a:noFill/>
        </a:ln>
      </xdr:spPr>
    </xdr:pic>
    <xdr:clientData/>
  </xdr:twoCellAnchor>
  <xdr:twoCellAnchor editAs="oneCell">
    <xdr:from>
      <xdr:col>11</xdr:col>
      <xdr:colOff>72720</xdr:colOff>
      <xdr:row>2</xdr:row>
      <xdr:rowOff>2715840</xdr:rowOff>
    </xdr:from>
    <xdr:to>
      <xdr:col>12</xdr:col>
      <xdr:colOff>340920</xdr:colOff>
      <xdr:row>2</xdr:row>
      <xdr:rowOff>2958480</xdr:rowOff>
    </xdr:to>
    <xdr:pic>
      <xdr:nvPicPr>
        <xdr:cNvPr id="4" name="Рисунок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cstate="print"/>
        <a:stretch/>
      </xdr:blipFill>
      <xdr:spPr>
        <a:xfrm>
          <a:off x="5806440" y="3098520"/>
          <a:ext cx="628560" cy="242640"/>
        </a:xfrm>
        <a:prstGeom prst="rect">
          <a:avLst/>
        </a:prstGeom>
        <a:ln>
          <a:noFill/>
        </a:ln>
      </xdr:spPr>
    </xdr:pic>
    <xdr:clientData/>
  </xdr:twoCellAnchor>
  <xdr:twoCellAnchor editAs="oneCell">
    <xdr:from>
      <xdr:col>15</xdr:col>
      <xdr:colOff>56880</xdr:colOff>
      <xdr:row>2</xdr:row>
      <xdr:rowOff>2643120</xdr:rowOff>
    </xdr:from>
    <xdr:to>
      <xdr:col>16</xdr:col>
      <xdr:colOff>257400</xdr:colOff>
      <xdr:row>2</xdr:row>
      <xdr:rowOff>2917440</xdr:rowOff>
    </xdr:to>
    <xdr:pic>
      <xdr:nvPicPr>
        <xdr:cNvPr id="5" name="Рисунок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cstate="print"/>
        <a:stretch/>
      </xdr:blipFill>
      <xdr:spPr>
        <a:xfrm>
          <a:off x="7230960" y="3025800"/>
          <a:ext cx="560520" cy="274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390240</xdr:colOff>
      <xdr:row>22</xdr:row>
      <xdr:rowOff>285480</xdr:rowOff>
    </xdr:to>
    <xdr:sp macro="" textlink="">
      <xdr:nvSpPr>
        <xdr:cNvPr id="4" name="CustomShape 1" hidden="1">
          <a:extLst>
            <a:ext uri="{FF2B5EF4-FFF2-40B4-BE49-F238E27FC236}">
              <a16:creationId xmlns:a16="http://schemas.microsoft.com/office/drawing/2014/main" id="{00000000-0008-0000-0700-000004000000}"/>
            </a:ext>
          </a:extLst>
        </xdr:cNvPr>
        <xdr:cNvSpPr/>
      </xdr:nvSpPr>
      <xdr:spPr>
        <a:xfrm>
          <a:off x="0" y="0"/>
          <a:ext cx="10048320" cy="9235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16</xdr:col>
      <xdr:colOff>390525</xdr:colOff>
      <xdr:row>22</xdr:row>
      <xdr:rowOff>285750</xdr:rowOff>
    </xdr:to>
    <xdr:sp macro="" textlink="">
      <xdr:nvSpPr>
        <xdr:cNvPr id="2050" name="shapetype_202" hidden="1">
          <a:extLst>
            <a:ext uri="{FF2B5EF4-FFF2-40B4-BE49-F238E27FC236}">
              <a16:creationId xmlns:a16="http://schemas.microsoft.com/office/drawing/2014/main" id="{00000000-0008-0000-07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Energo/le/le/Documents%20and%20Settings/Peshkov_AV/&#1052;&#1086;&#1080;%20&#1076;&#1086;&#1082;&#1091;&#1084;&#1077;&#1085;&#1090;&#1099;/&#1061;&#1086;&#1083;&#1076;&#1080;&#1085;&#1075;%20&#1052;&#1056;&#1057;&#1050;/&#1055;&#1088;&#1080;&#1082;&#1072;&#1079;&#1099;/&#1048;&#1089;&#1087;&#1086;&#1083;&#1085;&#1077;&#1085;&#1080;&#1077;%20&#1087;&#1088;&#1080;&#1082;&#1072;&#1079;&#1086;&#1074;%20&#1061;&#1052;&#1056;&#1057;&#1050;/&#1055;&#1088;&#1080;&#1082;&#1072;&#1079;_552/&#1042;&#1086;&#1087;&#1088;&#1086;&#1089;%202_6_1/&#1055;&#1088;&#1086;&#1075;&#1088;&#1072;&#1084;&#1084;&#1072;%20v35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Energo/le/le/Program%20Files/Tec1/&#1055;&#1058;&#1054;/&#1040;&#1082;&#1090;%20&#1041;&#1072;&#1083;&#1072;&#1085;&#1089;&#1072;%20&#1069;&#1069;/&#1041;&#1072;&#1083;&#1072;&#1085;&#1089;%20&#1069;&#1069;%20&#1058;&#1069;&#1062;-1%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b://Energo/le/le/common/&#1089;&#1077;&#1083;&#1077;&#1082;&#1090;&#1086;&#1088;%20&#1076;&#1080;&#1088;&#1077;&#1082;&#1094;&#1080;&#1080;%20&#1087;&#1086;%20&#1088;&#1072;&#1079;&#1074;&#1080;&#1090;&#1080;&#1102;%20&#1080;%20&#1088;&#1077;&#1072;&#1083;.&#1091;&#1089;&#1083;&#1091;&#1075;/2011/&#1085;&#1086;&#1103;&#1073;&#1088;&#1100;%202011/&#1057;&#1074;&#1086;&#1076;%20&#1089;&#1077;&#1083;&#1077;&#1082;&#1090;&#1086;&#1088;_&#1088;&#1072;&#1089;&#1089;&#1099;&#1083;&#1082;&#1072;_&#1103;&#1085;&#10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mb://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Проверка"/>
      <sheetName val="иртышская"/>
      <sheetName val="таврическая"/>
      <sheetName val="сибирь"/>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20"/>
      <sheetName val="Служебный лист"/>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рядок филиалов"/>
      <sheetName val="сводная"/>
      <sheetName val="баланс"/>
      <sheetName val="Расчеты с потребителями"/>
      <sheetName val="Выручка"/>
      <sheetName val="Покупка потерь ээ "/>
      <sheetName val="зад-ть за потери"/>
      <sheetName val="расчеты с подрядн.орг-ми"/>
      <sheetName val="Расчеты с ФСК"/>
      <sheetName val="Ограничения"/>
      <sheetName val="Разногласия"/>
      <sheetName val="Служебный лист"/>
      <sheetName val="14б дпн отчет"/>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_x0018_O???"/>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Топливо2009"/>
      <sheetName val="2009"/>
      <sheetName val="_x0018_O?"/>
      <sheetName val="Таб1.1"/>
      <sheetName val="ПС 110 кВ №13 А"/>
      <sheetName val="Гр5(о)"/>
      <sheetName val="17"/>
      <sheetName val="Ф-1 (для АО-энерго)"/>
      <sheetName val="Ф-2 (для АО-энерго)"/>
      <sheetName val="свод"/>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Служебный лист"/>
      <sheetName val="иртышская"/>
      <sheetName val="таврическая"/>
      <sheetName val="сиби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refreshError="1"/>
      <sheetData sheetId="356" refreshError="1"/>
      <sheetData sheetId="35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3:AH41"/>
  <sheetViews>
    <sheetView view="pageBreakPreview" zoomScale="70" zoomScaleNormal="70" zoomScaleSheetLayoutView="70" workbookViewId="0">
      <selection activeCell="F57" sqref="F57"/>
    </sheetView>
  </sheetViews>
  <sheetFormatPr defaultRowHeight="15" x14ac:dyDescent="0.25"/>
  <cols>
    <col min="1" max="2" width="8.7109375" customWidth="1"/>
    <col min="3" max="3" width="46" customWidth="1"/>
    <col min="4" max="14" width="8.7109375" style="3" customWidth="1"/>
    <col min="15" max="15" width="11.140625" style="3" customWidth="1"/>
    <col min="16" max="26" width="8.7109375" style="3" customWidth="1"/>
    <col min="27" max="27" width="11.140625" style="3" customWidth="1"/>
    <col min="28" max="30" width="8.7109375" style="3" customWidth="1"/>
    <col min="31" max="1025" width="8.7109375" customWidth="1"/>
  </cols>
  <sheetData>
    <row r="3" spans="2:30" ht="15" customHeight="1" x14ac:dyDescent="0.25">
      <c r="B3" s="192" t="s">
        <v>0</v>
      </c>
      <c r="C3" s="192" t="s">
        <v>1</v>
      </c>
      <c r="D3" s="192" t="s">
        <v>2</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row>
    <row r="4" spans="2:30" ht="15" customHeight="1" x14ac:dyDescent="0.25">
      <c r="B4" s="192"/>
      <c r="C4" s="192"/>
      <c r="D4" s="192">
        <v>2020</v>
      </c>
      <c r="E4" s="192"/>
      <c r="F4" s="192"/>
      <c r="G4" s="192"/>
      <c r="H4" s="192"/>
      <c r="I4" s="192"/>
      <c r="J4" s="192"/>
      <c r="K4" s="192"/>
      <c r="L4" s="192"/>
      <c r="M4" s="192"/>
      <c r="N4" s="192"/>
      <c r="O4" s="192"/>
      <c r="P4" s="192">
        <v>2021</v>
      </c>
      <c r="Q4" s="192"/>
      <c r="R4" s="192"/>
      <c r="S4" s="192"/>
      <c r="T4" s="192"/>
      <c r="U4" s="192"/>
      <c r="V4" s="192"/>
      <c r="W4" s="192"/>
      <c r="X4" s="192"/>
      <c r="Y4" s="192"/>
      <c r="Z4" s="192"/>
      <c r="AA4" s="192"/>
      <c r="AB4" s="192" t="s">
        <v>3</v>
      </c>
      <c r="AC4" s="192"/>
      <c r="AD4" s="192"/>
    </row>
    <row r="5" spans="2:30" x14ac:dyDescent="0.25">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2:30" x14ac:dyDescent="0.25">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row>
    <row r="7" spans="2:30" x14ac:dyDescent="0.25">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row>
    <row r="8" spans="2:30" ht="28.5" customHeight="1" x14ac:dyDescent="0.25">
      <c r="B8" s="192"/>
      <c r="C8" s="192"/>
      <c r="D8" s="192" t="s">
        <v>4</v>
      </c>
      <c r="E8" s="192"/>
      <c r="F8" s="192"/>
      <c r="G8" s="192" t="s">
        <v>5</v>
      </c>
      <c r="H8" s="192"/>
      <c r="I8" s="192"/>
      <c r="J8" s="192" t="s">
        <v>6</v>
      </c>
      <c r="K8" s="192"/>
      <c r="L8" s="192"/>
      <c r="M8" s="192" t="s">
        <v>7</v>
      </c>
      <c r="N8" s="192"/>
      <c r="O8" s="192"/>
      <c r="P8" s="192" t="s">
        <v>4</v>
      </c>
      <c r="Q8" s="192"/>
      <c r="R8" s="192"/>
      <c r="S8" s="192" t="s">
        <v>5</v>
      </c>
      <c r="T8" s="192"/>
      <c r="U8" s="192"/>
      <c r="V8" s="192" t="s">
        <v>6</v>
      </c>
      <c r="W8" s="192"/>
      <c r="X8" s="192"/>
      <c r="Y8" s="192" t="s">
        <v>7</v>
      </c>
      <c r="Z8" s="192"/>
      <c r="AA8" s="192"/>
      <c r="AB8" s="192"/>
      <c r="AC8" s="192"/>
      <c r="AD8" s="192"/>
    </row>
    <row r="9" spans="2:30" ht="60.75" customHeight="1" x14ac:dyDescent="0.25">
      <c r="B9" s="4"/>
      <c r="C9" s="4"/>
      <c r="D9" s="5" t="s">
        <v>8</v>
      </c>
      <c r="E9" s="5" t="s">
        <v>9</v>
      </c>
      <c r="F9" s="5" t="s">
        <v>10</v>
      </c>
      <c r="G9" s="5" t="s">
        <v>8</v>
      </c>
      <c r="H9" s="5" t="s">
        <v>9</v>
      </c>
      <c r="I9" s="5" t="s">
        <v>10</v>
      </c>
      <c r="J9" s="5" t="s">
        <v>8</v>
      </c>
      <c r="K9" s="5" t="s">
        <v>9</v>
      </c>
      <c r="L9" s="5" t="s">
        <v>10</v>
      </c>
      <c r="M9" s="5" t="s">
        <v>8</v>
      </c>
      <c r="N9" s="5" t="s">
        <v>9</v>
      </c>
      <c r="O9" s="5" t="s">
        <v>10</v>
      </c>
      <c r="P9" s="5" t="s">
        <v>8</v>
      </c>
      <c r="Q9" s="5" t="s">
        <v>9</v>
      </c>
      <c r="R9" s="5" t="s">
        <v>10</v>
      </c>
      <c r="S9" s="5" t="s">
        <v>8</v>
      </c>
      <c r="T9" s="5" t="s">
        <v>9</v>
      </c>
      <c r="U9" s="5" t="s">
        <v>10</v>
      </c>
      <c r="V9" s="5" t="s">
        <v>8</v>
      </c>
      <c r="W9" s="5" t="s">
        <v>9</v>
      </c>
      <c r="X9" s="5" t="s">
        <v>10</v>
      </c>
      <c r="Y9" s="5" t="s">
        <v>8</v>
      </c>
      <c r="Z9" s="5" t="s">
        <v>9</v>
      </c>
      <c r="AA9" s="5" t="s">
        <v>10</v>
      </c>
      <c r="AB9" s="5" t="s">
        <v>8</v>
      </c>
      <c r="AC9" s="5" t="s">
        <v>9</v>
      </c>
      <c r="AD9" s="5" t="s">
        <v>10</v>
      </c>
    </row>
    <row r="10" spans="2:30" ht="46.5" hidden="1" customHeight="1" x14ac:dyDescent="0.25">
      <c r="B10" s="191" t="s">
        <v>11</v>
      </c>
      <c r="C10" s="191"/>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ht="51" hidden="1" customHeight="1" x14ac:dyDescent="0.25">
      <c r="B11" s="2">
        <v>1</v>
      </c>
      <c r="C11" s="7" t="s">
        <v>12</v>
      </c>
      <c r="D11" s="2">
        <f t="shared" ref="D11:AD11" si="0">D12+D13</f>
        <v>34</v>
      </c>
      <c r="E11" s="2">
        <f t="shared" si="0"/>
        <v>32</v>
      </c>
      <c r="F11" s="2">
        <f t="shared" si="0"/>
        <v>277</v>
      </c>
      <c r="G11" s="2">
        <f t="shared" si="0"/>
        <v>0</v>
      </c>
      <c r="H11" s="2">
        <f t="shared" si="0"/>
        <v>17</v>
      </c>
      <c r="I11" s="2">
        <f t="shared" si="0"/>
        <v>126</v>
      </c>
      <c r="J11" s="2">
        <f t="shared" si="0"/>
        <v>0</v>
      </c>
      <c r="K11" s="2">
        <f t="shared" si="0"/>
        <v>302</v>
      </c>
      <c r="L11" s="2">
        <f t="shared" si="0"/>
        <v>5151</v>
      </c>
      <c r="M11" s="2">
        <f t="shared" si="0"/>
        <v>0</v>
      </c>
      <c r="N11" s="2">
        <f t="shared" si="0"/>
        <v>0</v>
      </c>
      <c r="O11" s="2">
        <f t="shared" si="0"/>
        <v>600615</v>
      </c>
      <c r="P11" s="2">
        <f t="shared" si="0"/>
        <v>34</v>
      </c>
      <c r="Q11" s="2">
        <f t="shared" si="0"/>
        <v>33</v>
      </c>
      <c r="R11" s="2">
        <f t="shared" si="0"/>
        <v>276</v>
      </c>
      <c r="S11" s="2">
        <f t="shared" si="0"/>
        <v>0</v>
      </c>
      <c r="T11" s="2">
        <f t="shared" si="0"/>
        <v>18</v>
      </c>
      <c r="U11" s="2">
        <f t="shared" si="0"/>
        <v>129</v>
      </c>
      <c r="V11" s="2">
        <f t="shared" si="0"/>
        <v>0</v>
      </c>
      <c r="W11" s="2">
        <f t="shared" si="0"/>
        <v>309</v>
      </c>
      <c r="X11" s="2">
        <f t="shared" si="0"/>
        <v>23010</v>
      </c>
      <c r="Y11" s="2">
        <f t="shared" si="0"/>
        <v>0</v>
      </c>
      <c r="Z11" s="2">
        <f t="shared" si="0"/>
        <v>0</v>
      </c>
      <c r="AA11" s="2">
        <f t="shared" si="0"/>
        <v>597331</v>
      </c>
      <c r="AB11" s="2">
        <f t="shared" si="0"/>
        <v>0</v>
      </c>
      <c r="AC11" s="2">
        <f t="shared" si="0"/>
        <v>-9</v>
      </c>
      <c r="AD11" s="2">
        <f t="shared" si="0"/>
        <v>3633</v>
      </c>
    </row>
    <row r="12" spans="2:30" ht="15" hidden="1" customHeight="1" x14ac:dyDescent="0.25">
      <c r="B12" s="2">
        <v>2</v>
      </c>
      <c r="C12" s="4" t="s">
        <v>13</v>
      </c>
      <c r="D12" s="2">
        <f t="shared" ref="D12:AD12" si="1">D16+D20+D24+D28+D32+D36+D40</f>
        <v>0</v>
      </c>
      <c r="E12" s="2">
        <f t="shared" si="1"/>
        <v>0</v>
      </c>
      <c r="F12" s="2">
        <f t="shared" si="1"/>
        <v>0</v>
      </c>
      <c r="G12" s="2">
        <f t="shared" si="1"/>
        <v>0</v>
      </c>
      <c r="H12" s="2">
        <f t="shared" si="1"/>
        <v>0</v>
      </c>
      <c r="I12" s="2">
        <f t="shared" si="1"/>
        <v>1</v>
      </c>
      <c r="J12" s="2">
        <f t="shared" si="1"/>
        <v>0</v>
      </c>
      <c r="K12" s="2">
        <f t="shared" si="1"/>
        <v>0</v>
      </c>
      <c r="L12" s="2">
        <f t="shared" si="1"/>
        <v>182</v>
      </c>
      <c r="M12" s="2">
        <f t="shared" si="1"/>
        <v>0</v>
      </c>
      <c r="N12" s="2">
        <f t="shared" si="1"/>
        <v>0</v>
      </c>
      <c r="O12" s="2">
        <f t="shared" si="1"/>
        <v>587878</v>
      </c>
      <c r="P12" s="2">
        <f t="shared" si="1"/>
        <v>0</v>
      </c>
      <c r="Q12" s="2">
        <f t="shared" si="1"/>
        <v>0</v>
      </c>
      <c r="R12" s="2">
        <f t="shared" si="1"/>
        <v>0</v>
      </c>
      <c r="S12" s="2">
        <f t="shared" si="1"/>
        <v>0</v>
      </c>
      <c r="T12" s="2">
        <f t="shared" si="1"/>
        <v>0</v>
      </c>
      <c r="U12" s="2">
        <f t="shared" si="1"/>
        <v>1</v>
      </c>
      <c r="V12" s="2">
        <f t="shared" si="1"/>
        <v>0</v>
      </c>
      <c r="W12" s="2">
        <f t="shared" si="1"/>
        <v>0</v>
      </c>
      <c r="X12" s="2">
        <f t="shared" si="1"/>
        <v>9086</v>
      </c>
      <c r="Y12" s="2">
        <f t="shared" si="1"/>
        <v>0</v>
      </c>
      <c r="Z12" s="2">
        <f t="shared" si="1"/>
        <v>0</v>
      </c>
      <c r="AA12" s="2">
        <f t="shared" si="1"/>
        <v>584526</v>
      </c>
      <c r="AB12" s="2">
        <f t="shared" si="1"/>
        <v>0</v>
      </c>
      <c r="AC12" s="2">
        <f t="shared" si="1"/>
        <v>0</v>
      </c>
      <c r="AD12" s="2">
        <f t="shared" si="1"/>
        <v>3729</v>
      </c>
    </row>
    <row r="13" spans="2:30" ht="15" hidden="1" customHeight="1" x14ac:dyDescent="0.25">
      <c r="B13" s="2">
        <v>3</v>
      </c>
      <c r="C13" s="4" t="s">
        <v>14</v>
      </c>
      <c r="D13" s="2">
        <f t="shared" ref="D13:AD13" si="2">D17+D21+D25+D29+D33+D37+D41</f>
        <v>34</v>
      </c>
      <c r="E13" s="2">
        <f t="shared" si="2"/>
        <v>32</v>
      </c>
      <c r="F13" s="2">
        <f t="shared" si="2"/>
        <v>277</v>
      </c>
      <c r="G13" s="2">
        <f t="shared" si="2"/>
        <v>0</v>
      </c>
      <c r="H13" s="2">
        <f t="shared" si="2"/>
        <v>17</v>
      </c>
      <c r="I13" s="2">
        <f t="shared" si="2"/>
        <v>125</v>
      </c>
      <c r="J13" s="2">
        <f t="shared" si="2"/>
        <v>0</v>
      </c>
      <c r="K13" s="2">
        <f t="shared" si="2"/>
        <v>302</v>
      </c>
      <c r="L13" s="2">
        <f t="shared" si="2"/>
        <v>4969</v>
      </c>
      <c r="M13" s="2">
        <f t="shared" si="2"/>
        <v>0</v>
      </c>
      <c r="N13" s="2">
        <f t="shared" si="2"/>
        <v>0</v>
      </c>
      <c r="O13" s="2">
        <f t="shared" si="2"/>
        <v>12737</v>
      </c>
      <c r="P13" s="2">
        <f t="shared" si="2"/>
        <v>34</v>
      </c>
      <c r="Q13" s="2">
        <f t="shared" si="2"/>
        <v>33</v>
      </c>
      <c r="R13" s="2">
        <f t="shared" si="2"/>
        <v>276</v>
      </c>
      <c r="S13" s="2">
        <f t="shared" si="2"/>
        <v>0</v>
      </c>
      <c r="T13" s="2">
        <f t="shared" si="2"/>
        <v>18</v>
      </c>
      <c r="U13" s="2">
        <f t="shared" si="2"/>
        <v>128</v>
      </c>
      <c r="V13" s="2">
        <f t="shared" si="2"/>
        <v>0</v>
      </c>
      <c r="W13" s="2">
        <f t="shared" si="2"/>
        <v>309</v>
      </c>
      <c r="X13" s="2">
        <f t="shared" si="2"/>
        <v>13924</v>
      </c>
      <c r="Y13" s="2">
        <f t="shared" si="2"/>
        <v>0</v>
      </c>
      <c r="Z13" s="2">
        <f t="shared" si="2"/>
        <v>0</v>
      </c>
      <c r="AA13" s="2">
        <f t="shared" si="2"/>
        <v>12805</v>
      </c>
      <c r="AB13" s="2">
        <f t="shared" si="2"/>
        <v>0</v>
      </c>
      <c r="AC13" s="2">
        <f t="shared" si="2"/>
        <v>-9</v>
      </c>
      <c r="AD13" s="2">
        <f t="shared" si="2"/>
        <v>-96</v>
      </c>
    </row>
    <row r="14" spans="2:30" ht="15" hidden="1" customHeight="1" x14ac:dyDescent="0.25">
      <c r="B14" s="191" t="s">
        <v>15</v>
      </c>
      <c r="C14" s="191"/>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2:30" ht="51" hidden="1" customHeight="1" x14ac:dyDescent="0.25">
      <c r="B15" s="2">
        <v>1</v>
      </c>
      <c r="C15" s="7" t="s">
        <v>12</v>
      </c>
      <c r="D15" s="2">
        <f t="shared" ref="D15:AD15" si="3">D16+D17</f>
        <v>10</v>
      </c>
      <c r="E15" s="2">
        <f t="shared" si="3"/>
        <v>21</v>
      </c>
      <c r="F15" s="2">
        <f t="shared" si="3"/>
        <v>37</v>
      </c>
      <c r="G15" s="2">
        <f t="shared" si="3"/>
        <v>0</v>
      </c>
      <c r="H15" s="2">
        <f t="shared" si="3"/>
        <v>0</v>
      </c>
      <c r="I15" s="2">
        <f t="shared" si="3"/>
        <v>27</v>
      </c>
      <c r="J15" s="2">
        <f t="shared" si="3"/>
        <v>0</v>
      </c>
      <c r="K15" s="2">
        <f t="shared" si="3"/>
        <v>176</v>
      </c>
      <c r="L15" s="2">
        <f t="shared" si="3"/>
        <v>2792</v>
      </c>
      <c r="M15" s="2">
        <f t="shared" si="3"/>
        <v>0</v>
      </c>
      <c r="N15" s="2">
        <f t="shared" si="3"/>
        <v>0</v>
      </c>
      <c r="O15" s="2">
        <f t="shared" si="3"/>
        <v>278095</v>
      </c>
      <c r="P15" s="2">
        <f t="shared" si="3"/>
        <v>10</v>
      </c>
      <c r="Q15" s="2">
        <f t="shared" si="3"/>
        <v>22</v>
      </c>
      <c r="R15" s="2">
        <f t="shared" si="3"/>
        <v>33</v>
      </c>
      <c r="S15" s="2">
        <f t="shared" si="3"/>
        <v>0</v>
      </c>
      <c r="T15" s="2">
        <f t="shared" si="3"/>
        <v>1</v>
      </c>
      <c r="U15" s="2">
        <f t="shared" si="3"/>
        <v>27</v>
      </c>
      <c r="V15" s="2">
        <f t="shared" si="3"/>
        <v>0</v>
      </c>
      <c r="W15" s="2">
        <f t="shared" si="3"/>
        <v>183</v>
      </c>
      <c r="X15" s="2">
        <f t="shared" si="3"/>
        <v>2852</v>
      </c>
      <c r="Y15" s="2">
        <f t="shared" si="3"/>
        <v>0</v>
      </c>
      <c r="Z15" s="2">
        <f t="shared" si="3"/>
        <v>0</v>
      </c>
      <c r="AA15" s="2">
        <f t="shared" si="3"/>
        <v>273919</v>
      </c>
      <c r="AB15" s="2">
        <f t="shared" si="3"/>
        <v>0</v>
      </c>
      <c r="AC15" s="2">
        <f t="shared" si="3"/>
        <v>-9</v>
      </c>
      <c r="AD15" s="2">
        <f t="shared" si="3"/>
        <v>4120</v>
      </c>
    </row>
    <row r="16" spans="2:30" ht="15" hidden="1" customHeight="1" x14ac:dyDescent="0.25">
      <c r="B16" s="2">
        <v>2</v>
      </c>
      <c r="C16" s="4" t="s">
        <v>13</v>
      </c>
      <c r="D16" s="2">
        <v>0</v>
      </c>
      <c r="E16" s="2">
        <v>0</v>
      </c>
      <c r="F16" s="2">
        <v>0</v>
      </c>
      <c r="G16" s="2">
        <v>0</v>
      </c>
      <c r="H16" s="2">
        <v>0</v>
      </c>
      <c r="I16" s="2">
        <v>1</v>
      </c>
      <c r="J16" s="2">
        <v>0</v>
      </c>
      <c r="K16" s="2">
        <v>0</v>
      </c>
      <c r="L16" s="2">
        <v>166</v>
      </c>
      <c r="M16" s="2">
        <v>0</v>
      </c>
      <c r="N16" s="2">
        <v>0</v>
      </c>
      <c r="O16" s="2">
        <v>270148</v>
      </c>
      <c r="P16" s="2">
        <v>0</v>
      </c>
      <c r="Q16" s="2">
        <v>0</v>
      </c>
      <c r="R16" s="2">
        <v>0</v>
      </c>
      <c r="S16" s="2">
        <v>0</v>
      </c>
      <c r="T16" s="2">
        <v>0</v>
      </c>
      <c r="U16" s="2">
        <v>1</v>
      </c>
      <c r="V16" s="2">
        <v>0</v>
      </c>
      <c r="W16" s="2">
        <v>0</v>
      </c>
      <c r="X16" s="2">
        <v>185</v>
      </c>
      <c r="Y16" s="2">
        <v>0</v>
      </c>
      <c r="Z16" s="2">
        <v>0</v>
      </c>
      <c r="AA16" s="2">
        <v>265946</v>
      </c>
      <c r="AB16" s="5">
        <f t="shared" ref="AB16:AD17" si="4">D16+G16+J16+M16-P16-S16-V16-Y16</f>
        <v>0</v>
      </c>
      <c r="AC16" s="5">
        <f t="shared" si="4"/>
        <v>0</v>
      </c>
      <c r="AD16" s="5">
        <f t="shared" si="4"/>
        <v>4183</v>
      </c>
    </row>
    <row r="17" spans="2:34" ht="15" hidden="1" customHeight="1" x14ac:dyDescent="0.25">
      <c r="B17" s="2">
        <v>3</v>
      </c>
      <c r="C17" s="4" t="s">
        <v>14</v>
      </c>
      <c r="D17" s="2">
        <v>10</v>
      </c>
      <c r="E17" s="2">
        <v>21</v>
      </c>
      <c r="F17" s="2">
        <v>37</v>
      </c>
      <c r="G17" s="2">
        <v>0</v>
      </c>
      <c r="H17" s="2">
        <v>0</v>
      </c>
      <c r="I17" s="2">
        <v>26</v>
      </c>
      <c r="J17" s="2">
        <v>0</v>
      </c>
      <c r="K17" s="2">
        <v>176</v>
      </c>
      <c r="L17" s="2">
        <v>2626</v>
      </c>
      <c r="M17" s="2">
        <v>0</v>
      </c>
      <c r="N17" s="2">
        <v>0</v>
      </c>
      <c r="O17" s="2">
        <v>7947</v>
      </c>
      <c r="P17" s="2">
        <v>10</v>
      </c>
      <c r="Q17" s="2">
        <v>22</v>
      </c>
      <c r="R17" s="2">
        <v>33</v>
      </c>
      <c r="S17" s="2">
        <v>0</v>
      </c>
      <c r="T17" s="2">
        <v>1</v>
      </c>
      <c r="U17" s="2">
        <v>26</v>
      </c>
      <c r="V17" s="2">
        <v>0</v>
      </c>
      <c r="W17" s="2">
        <v>183</v>
      </c>
      <c r="X17" s="2">
        <v>2667</v>
      </c>
      <c r="Y17" s="2">
        <v>0</v>
      </c>
      <c r="Z17" s="2">
        <v>0</v>
      </c>
      <c r="AA17" s="2">
        <v>7973</v>
      </c>
      <c r="AB17" s="5">
        <f t="shared" si="4"/>
        <v>0</v>
      </c>
      <c r="AC17" s="5">
        <f t="shared" si="4"/>
        <v>-9</v>
      </c>
      <c r="AD17" s="5">
        <f t="shared" si="4"/>
        <v>-63</v>
      </c>
    </row>
    <row r="18" spans="2:34" ht="15" hidden="1" customHeight="1" x14ac:dyDescent="0.25">
      <c r="B18" s="191" t="s">
        <v>16</v>
      </c>
      <c r="C18" s="191"/>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2:34" ht="51" hidden="1" customHeight="1" x14ac:dyDescent="0.25">
      <c r="B19" s="2">
        <v>1</v>
      </c>
      <c r="C19" s="7" t="s">
        <v>12</v>
      </c>
      <c r="D19" s="2">
        <f t="shared" ref="D19:AD19" si="5">D20+D21</f>
        <v>24</v>
      </c>
      <c r="E19" s="2">
        <f t="shared" si="5"/>
        <v>11</v>
      </c>
      <c r="F19" s="2">
        <f t="shared" si="5"/>
        <v>238</v>
      </c>
      <c r="G19" s="2">
        <f t="shared" si="5"/>
        <v>0</v>
      </c>
      <c r="H19" s="2">
        <f t="shared" si="5"/>
        <v>17</v>
      </c>
      <c r="I19" s="2">
        <f t="shared" si="5"/>
        <v>92</v>
      </c>
      <c r="J19" s="2">
        <f t="shared" si="5"/>
        <v>0</v>
      </c>
      <c r="K19" s="2">
        <f t="shared" si="5"/>
        <v>126</v>
      </c>
      <c r="L19" s="2">
        <f t="shared" si="5"/>
        <v>2288</v>
      </c>
      <c r="M19" s="2">
        <f t="shared" si="5"/>
        <v>0</v>
      </c>
      <c r="N19" s="2">
        <f t="shared" si="5"/>
        <v>0</v>
      </c>
      <c r="O19" s="2">
        <f t="shared" si="5"/>
        <v>186086</v>
      </c>
      <c r="P19" s="2">
        <f t="shared" si="5"/>
        <v>24</v>
      </c>
      <c r="Q19" s="2">
        <f t="shared" si="5"/>
        <v>11</v>
      </c>
      <c r="R19" s="2">
        <f t="shared" si="5"/>
        <v>238</v>
      </c>
      <c r="S19" s="2">
        <f t="shared" si="5"/>
        <v>0</v>
      </c>
      <c r="T19" s="2">
        <f t="shared" si="5"/>
        <v>17</v>
      </c>
      <c r="U19" s="2">
        <f t="shared" si="5"/>
        <v>92</v>
      </c>
      <c r="V19" s="2">
        <f t="shared" si="5"/>
        <v>0</v>
      </c>
      <c r="W19" s="2">
        <f t="shared" si="5"/>
        <v>126</v>
      </c>
      <c r="X19" s="2">
        <f t="shared" si="5"/>
        <v>2315</v>
      </c>
      <c r="Y19" s="2">
        <f t="shared" si="5"/>
        <v>0</v>
      </c>
      <c r="Z19" s="2">
        <f t="shared" si="5"/>
        <v>0</v>
      </c>
      <c r="AA19" s="2">
        <f t="shared" si="5"/>
        <v>186369</v>
      </c>
      <c r="AB19" s="2">
        <f t="shared" si="5"/>
        <v>0</v>
      </c>
      <c r="AC19" s="2">
        <f t="shared" si="5"/>
        <v>0</v>
      </c>
      <c r="AD19" s="2">
        <f t="shared" si="5"/>
        <v>-310</v>
      </c>
      <c r="AF19" s="10"/>
      <c r="AG19" s="10"/>
      <c r="AH19" s="10"/>
    </row>
    <row r="20" spans="2:34" ht="15" hidden="1" customHeight="1" x14ac:dyDescent="0.25">
      <c r="B20" s="2">
        <v>2</v>
      </c>
      <c r="C20" s="4" t="s">
        <v>13</v>
      </c>
      <c r="D20" s="2">
        <v>0</v>
      </c>
      <c r="E20" s="2">
        <v>0</v>
      </c>
      <c r="F20" s="2">
        <v>0</v>
      </c>
      <c r="G20" s="2">
        <v>0</v>
      </c>
      <c r="H20" s="2">
        <v>0</v>
      </c>
      <c r="I20" s="2">
        <v>0</v>
      </c>
      <c r="J20" s="2">
        <v>0</v>
      </c>
      <c r="K20" s="5">
        <v>0</v>
      </c>
      <c r="L20" s="5">
        <v>0</v>
      </c>
      <c r="M20" s="5">
        <v>0</v>
      </c>
      <c r="N20" s="5">
        <v>0</v>
      </c>
      <c r="O20" s="5">
        <v>181317</v>
      </c>
      <c r="P20" s="2">
        <v>0</v>
      </c>
      <c r="Q20" s="2">
        <v>0</v>
      </c>
      <c r="R20" s="2">
        <v>0</v>
      </c>
      <c r="S20" s="2">
        <v>0</v>
      </c>
      <c r="T20" s="2">
        <v>0</v>
      </c>
      <c r="U20" s="2">
        <v>0</v>
      </c>
      <c r="V20" s="2">
        <v>0</v>
      </c>
      <c r="W20" s="5">
        <v>0</v>
      </c>
      <c r="X20" s="5">
        <v>0</v>
      </c>
      <c r="Y20" s="5">
        <v>0</v>
      </c>
      <c r="Z20" s="5">
        <v>0</v>
      </c>
      <c r="AA20" s="5">
        <v>181568</v>
      </c>
      <c r="AB20" s="5">
        <f t="shared" ref="AB20:AD21" si="6">D20+G20+J20+M20-P20-S20-V20-Y20</f>
        <v>0</v>
      </c>
      <c r="AC20" s="5">
        <f t="shared" si="6"/>
        <v>0</v>
      </c>
      <c r="AD20" s="5">
        <f t="shared" si="6"/>
        <v>-251</v>
      </c>
    </row>
    <row r="21" spans="2:34" ht="15" hidden="1" customHeight="1" x14ac:dyDescent="0.25">
      <c r="B21" s="2">
        <v>3</v>
      </c>
      <c r="C21" s="4" t="s">
        <v>14</v>
      </c>
      <c r="D21" s="2">
        <v>24</v>
      </c>
      <c r="E21" s="2">
        <v>11</v>
      </c>
      <c r="F21" s="2">
        <v>238</v>
      </c>
      <c r="G21" s="2">
        <v>0</v>
      </c>
      <c r="H21" s="2">
        <v>17</v>
      </c>
      <c r="I21" s="2">
        <v>92</v>
      </c>
      <c r="J21" s="2">
        <v>0</v>
      </c>
      <c r="K21" s="5">
        <v>126</v>
      </c>
      <c r="L21" s="5">
        <v>2288</v>
      </c>
      <c r="M21" s="5">
        <v>0</v>
      </c>
      <c r="N21" s="5">
        <v>0</v>
      </c>
      <c r="O21" s="5">
        <v>4769</v>
      </c>
      <c r="P21" s="2">
        <v>24</v>
      </c>
      <c r="Q21" s="2">
        <v>11</v>
      </c>
      <c r="R21" s="2">
        <v>238</v>
      </c>
      <c r="S21" s="2">
        <v>0</v>
      </c>
      <c r="T21" s="2">
        <v>17</v>
      </c>
      <c r="U21" s="2">
        <v>92</v>
      </c>
      <c r="V21" s="2">
        <v>0</v>
      </c>
      <c r="W21" s="5">
        <v>126</v>
      </c>
      <c r="X21" s="5">
        <v>2315</v>
      </c>
      <c r="Y21" s="5">
        <v>0</v>
      </c>
      <c r="Z21" s="5">
        <v>0</v>
      </c>
      <c r="AA21" s="5">
        <v>4801</v>
      </c>
      <c r="AB21" s="5">
        <f t="shared" si="6"/>
        <v>0</v>
      </c>
      <c r="AC21" s="5">
        <f t="shared" si="6"/>
        <v>0</v>
      </c>
      <c r="AD21" s="5">
        <f t="shared" si="6"/>
        <v>-59</v>
      </c>
    </row>
    <row r="22" spans="2:34" ht="15" hidden="1" customHeight="1" x14ac:dyDescent="0.25">
      <c r="B22" s="191" t="s">
        <v>17</v>
      </c>
      <c r="C22" s="191"/>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2:34" ht="51" hidden="1" customHeight="1" x14ac:dyDescent="0.25">
      <c r="B23" s="2">
        <v>1</v>
      </c>
      <c r="C23" s="7" t="s">
        <v>12</v>
      </c>
      <c r="D23" s="2">
        <f t="shared" ref="D23:AD23" si="7">D24+D25</f>
        <v>0</v>
      </c>
      <c r="E23" s="2">
        <f t="shared" si="7"/>
        <v>0</v>
      </c>
      <c r="F23" s="2">
        <f t="shared" si="7"/>
        <v>0</v>
      </c>
      <c r="G23" s="2">
        <f t="shared" si="7"/>
        <v>0</v>
      </c>
      <c r="H23" s="2">
        <f t="shared" si="7"/>
        <v>0</v>
      </c>
      <c r="I23" s="2">
        <f t="shared" si="7"/>
        <v>0</v>
      </c>
      <c r="J23" s="2">
        <f t="shared" si="7"/>
        <v>0</v>
      </c>
      <c r="K23" s="2">
        <f t="shared" si="7"/>
        <v>0</v>
      </c>
      <c r="L23" s="2">
        <f t="shared" si="7"/>
        <v>13</v>
      </c>
      <c r="M23" s="2">
        <f t="shared" si="7"/>
        <v>0</v>
      </c>
      <c r="N23" s="2">
        <f t="shared" si="7"/>
        <v>0</v>
      </c>
      <c r="O23" s="2">
        <f t="shared" si="7"/>
        <v>136366</v>
      </c>
      <c r="P23" s="2">
        <f t="shared" si="7"/>
        <v>0</v>
      </c>
      <c r="Q23" s="2">
        <f t="shared" si="7"/>
        <v>0</v>
      </c>
      <c r="R23" s="2">
        <f t="shared" si="7"/>
        <v>0</v>
      </c>
      <c r="S23" s="2">
        <f t="shared" si="7"/>
        <v>0</v>
      </c>
      <c r="T23" s="2">
        <f t="shared" si="7"/>
        <v>0</v>
      </c>
      <c r="U23" s="2">
        <f t="shared" si="7"/>
        <v>0</v>
      </c>
      <c r="V23" s="2">
        <f t="shared" si="7"/>
        <v>0</v>
      </c>
      <c r="W23" s="2">
        <f t="shared" si="7"/>
        <v>0</v>
      </c>
      <c r="X23" s="2">
        <f t="shared" si="7"/>
        <v>11</v>
      </c>
      <c r="Y23" s="2">
        <f t="shared" si="7"/>
        <v>0</v>
      </c>
      <c r="Z23" s="2">
        <f t="shared" si="7"/>
        <v>0</v>
      </c>
      <c r="AA23" s="2">
        <f t="shared" si="7"/>
        <v>136773</v>
      </c>
      <c r="AB23" s="2">
        <f t="shared" si="7"/>
        <v>0</v>
      </c>
      <c r="AC23" s="2">
        <f t="shared" si="7"/>
        <v>0</v>
      </c>
      <c r="AD23" s="2">
        <f t="shared" si="7"/>
        <v>-405</v>
      </c>
    </row>
    <row r="24" spans="2:34" ht="29.25" hidden="1" customHeight="1" x14ac:dyDescent="0.25">
      <c r="B24" s="2">
        <v>2</v>
      </c>
      <c r="C24" s="4" t="s">
        <v>13</v>
      </c>
      <c r="D24" s="2">
        <v>0</v>
      </c>
      <c r="E24" s="2">
        <v>0</v>
      </c>
      <c r="F24" s="2">
        <v>0</v>
      </c>
      <c r="G24" s="2">
        <v>0</v>
      </c>
      <c r="H24" s="2">
        <v>0</v>
      </c>
      <c r="I24" s="2">
        <v>0</v>
      </c>
      <c r="J24" s="2">
        <v>0</v>
      </c>
      <c r="K24" s="5">
        <v>0</v>
      </c>
      <c r="L24" s="5">
        <v>13</v>
      </c>
      <c r="M24" s="5">
        <v>0</v>
      </c>
      <c r="N24" s="5">
        <v>0</v>
      </c>
      <c r="O24" s="5">
        <v>136366</v>
      </c>
      <c r="P24" s="2">
        <v>0</v>
      </c>
      <c r="Q24" s="2">
        <v>0</v>
      </c>
      <c r="R24" s="2">
        <v>0</v>
      </c>
      <c r="S24" s="2">
        <v>0</v>
      </c>
      <c r="T24" s="2">
        <v>0</v>
      </c>
      <c r="U24" s="2">
        <v>0</v>
      </c>
      <c r="V24" s="2">
        <v>0</v>
      </c>
      <c r="W24" s="5">
        <v>0</v>
      </c>
      <c r="X24" s="5">
        <v>11</v>
      </c>
      <c r="Y24" s="5">
        <v>0</v>
      </c>
      <c r="Z24" s="5">
        <v>0</v>
      </c>
      <c r="AA24" s="5">
        <v>136773</v>
      </c>
      <c r="AB24" s="5">
        <f>D24+G24+J24+M24-P24-S24-V24-Y24</f>
        <v>0</v>
      </c>
      <c r="AC24" s="5">
        <f>E24+H24+K24+N24-Q24-T24-W24-Z24</f>
        <v>0</v>
      </c>
      <c r="AD24" s="5">
        <f>F24+I24+L24+O24-R24-U24-X24-AA24</f>
        <v>-405</v>
      </c>
    </row>
    <row r="25" spans="2:34" hidden="1" x14ac:dyDescent="0.25">
      <c r="B25" s="2">
        <v>3</v>
      </c>
      <c r="C25" s="4" t="s">
        <v>14</v>
      </c>
      <c r="D25" s="2"/>
      <c r="E25" s="2"/>
      <c r="F25" s="2"/>
      <c r="G25" s="2"/>
      <c r="H25" s="2"/>
      <c r="I25" s="2"/>
      <c r="J25" s="2"/>
      <c r="K25" s="5"/>
      <c r="L25" s="5"/>
      <c r="M25" s="5"/>
      <c r="N25" s="5"/>
      <c r="O25" s="5"/>
      <c r="P25" s="2"/>
      <c r="Q25" s="2"/>
      <c r="R25" s="2"/>
      <c r="S25" s="2"/>
      <c r="T25" s="2"/>
      <c r="U25" s="2"/>
      <c r="V25" s="2"/>
      <c r="W25" s="5"/>
      <c r="X25" s="5"/>
      <c r="Y25" s="5"/>
      <c r="Z25" s="5"/>
      <c r="AA25" s="5"/>
      <c r="AB25" s="5"/>
      <c r="AC25" s="5"/>
      <c r="AD25" s="5"/>
    </row>
    <row r="26" spans="2:34" ht="76.150000000000006" customHeight="1" x14ac:dyDescent="0.25">
      <c r="B26" s="191" t="s">
        <v>244</v>
      </c>
      <c r="C26" s="19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2:34" s="148" customFormat="1" ht="28.5" x14ac:dyDescent="0.25">
      <c r="B27" s="5">
        <v>1</v>
      </c>
      <c r="C27" s="147" t="s">
        <v>12</v>
      </c>
      <c r="D27" s="5">
        <v>0</v>
      </c>
      <c r="E27" s="5">
        <v>0</v>
      </c>
      <c r="F27" s="5">
        <v>2</v>
      </c>
      <c r="G27" s="5">
        <v>0</v>
      </c>
      <c r="H27" s="5">
        <v>0</v>
      </c>
      <c r="I27" s="5">
        <v>7</v>
      </c>
      <c r="J27" s="5">
        <v>0</v>
      </c>
      <c r="K27" s="5">
        <v>0</v>
      </c>
      <c r="L27" s="5">
        <v>58</v>
      </c>
      <c r="M27" s="5">
        <v>0</v>
      </c>
      <c r="N27" s="5">
        <v>0</v>
      </c>
      <c r="O27" s="5">
        <v>68</v>
      </c>
      <c r="P27" s="5">
        <v>0</v>
      </c>
      <c r="Q27" s="5">
        <v>0</v>
      </c>
      <c r="R27" s="128">
        <v>0</v>
      </c>
      <c r="S27" s="5">
        <v>0</v>
      </c>
      <c r="T27" s="5">
        <v>0</v>
      </c>
      <c r="U27" s="128">
        <v>0</v>
      </c>
      <c r="V27" s="5">
        <v>0</v>
      </c>
      <c r="W27" s="5">
        <v>0</v>
      </c>
      <c r="X27" s="128">
        <v>0</v>
      </c>
      <c r="Y27" s="5">
        <v>0</v>
      </c>
      <c r="Z27" s="5">
        <v>0</v>
      </c>
      <c r="AA27" s="128">
        <v>0</v>
      </c>
      <c r="AB27" s="5">
        <f>AB28+AB29</f>
        <v>0</v>
      </c>
      <c r="AC27" s="5">
        <f>AC28+AC29</f>
        <v>0</v>
      </c>
      <c r="AD27" s="5">
        <f>AD28+AD29</f>
        <v>228</v>
      </c>
    </row>
    <row r="28" spans="2:34" s="148" customFormat="1" x14ac:dyDescent="0.25">
      <c r="B28" s="5">
        <v>2</v>
      </c>
      <c r="C28" s="149" t="s">
        <v>13</v>
      </c>
      <c r="D28" s="5">
        <v>0</v>
      </c>
      <c r="E28" s="5">
        <v>0</v>
      </c>
      <c r="F28" s="5">
        <v>0</v>
      </c>
      <c r="G28" s="5">
        <v>0</v>
      </c>
      <c r="H28" s="5">
        <v>0</v>
      </c>
      <c r="I28" s="5">
        <v>0</v>
      </c>
      <c r="J28" s="5">
        <v>0</v>
      </c>
      <c r="K28" s="5">
        <v>0</v>
      </c>
      <c r="L28" s="5">
        <v>3</v>
      </c>
      <c r="M28" s="5">
        <v>0</v>
      </c>
      <c r="N28" s="5">
        <v>0</v>
      </c>
      <c r="O28" s="5">
        <v>47</v>
      </c>
      <c r="P28" s="5">
        <v>0</v>
      </c>
      <c r="Q28" s="5">
        <v>0</v>
      </c>
      <c r="R28" s="128">
        <v>0</v>
      </c>
      <c r="S28" s="5">
        <v>0</v>
      </c>
      <c r="T28" s="5">
        <v>0</v>
      </c>
      <c r="U28" s="128">
        <v>0</v>
      </c>
      <c r="V28" s="5">
        <v>0</v>
      </c>
      <c r="W28" s="5">
        <v>0</v>
      </c>
      <c r="X28" s="128">
        <v>13</v>
      </c>
      <c r="Y28" s="5">
        <v>0</v>
      </c>
      <c r="Z28" s="5">
        <v>0</v>
      </c>
      <c r="AA28" s="128">
        <v>239</v>
      </c>
      <c r="AB28" s="5">
        <f t="shared" ref="AB28:AC29" si="8">D28+G28+J28+M28-P28-S28-V28-Y28</f>
        <v>0</v>
      </c>
      <c r="AC28" s="5">
        <f t="shared" si="8"/>
        <v>0</v>
      </c>
      <c r="AD28" s="5">
        <f>R28+U28+X28+AA28-F28-I28-L28-O28</f>
        <v>202</v>
      </c>
    </row>
    <row r="29" spans="2:34" s="148" customFormat="1" ht="15" customHeight="1" x14ac:dyDescent="0.25">
      <c r="B29" s="5">
        <v>3</v>
      </c>
      <c r="C29" s="149" t="s">
        <v>14</v>
      </c>
      <c r="D29" s="5">
        <v>0</v>
      </c>
      <c r="E29" s="5">
        <v>0</v>
      </c>
      <c r="F29" s="5">
        <v>2</v>
      </c>
      <c r="G29" s="5">
        <v>0</v>
      </c>
      <c r="H29" s="5">
        <v>0</v>
      </c>
      <c r="I29" s="5">
        <v>7</v>
      </c>
      <c r="J29" s="5">
        <v>0</v>
      </c>
      <c r="K29" s="5">
        <v>0</v>
      </c>
      <c r="L29" s="5">
        <v>55</v>
      </c>
      <c r="M29" s="5">
        <v>0</v>
      </c>
      <c r="N29" s="5">
        <v>0</v>
      </c>
      <c r="O29" s="5">
        <v>21</v>
      </c>
      <c r="P29" s="5">
        <v>0</v>
      </c>
      <c r="Q29" s="5">
        <v>0</v>
      </c>
      <c r="R29" s="128">
        <v>5</v>
      </c>
      <c r="S29" s="5">
        <v>0</v>
      </c>
      <c r="T29" s="5">
        <v>0</v>
      </c>
      <c r="U29" s="128">
        <v>10</v>
      </c>
      <c r="V29" s="5">
        <v>0</v>
      </c>
      <c r="W29" s="5">
        <v>0</v>
      </c>
      <c r="X29" s="128">
        <v>65</v>
      </c>
      <c r="Y29" s="5">
        <v>0</v>
      </c>
      <c r="Z29" s="5">
        <v>0</v>
      </c>
      <c r="AA29" s="128">
        <v>31</v>
      </c>
      <c r="AB29" s="5">
        <f t="shared" si="8"/>
        <v>0</v>
      </c>
      <c r="AC29" s="5">
        <f t="shared" si="8"/>
        <v>0</v>
      </c>
      <c r="AD29" s="5">
        <f>R29+U29+X29+AA29-F29-I29-L29-O29</f>
        <v>26</v>
      </c>
    </row>
    <row r="30" spans="2:34" ht="15" hidden="1" customHeight="1" x14ac:dyDescent="0.25">
      <c r="B30" s="191" t="s">
        <v>18</v>
      </c>
      <c r="C30" s="191"/>
      <c r="D30" s="8"/>
      <c r="E30" s="8"/>
      <c r="F30" s="8"/>
      <c r="G30" s="8"/>
      <c r="H30" s="8"/>
      <c r="I30" s="8"/>
      <c r="J30" s="8"/>
      <c r="K30" s="8"/>
      <c r="L30" s="8"/>
      <c r="M30" s="8"/>
      <c r="N30" s="8"/>
      <c r="O30" s="8"/>
      <c r="P30" s="8"/>
      <c r="Q30" s="8"/>
      <c r="R30" s="8"/>
      <c r="S30" s="8"/>
      <c r="T30" s="8"/>
      <c r="U30" s="8"/>
      <c r="V30" s="8"/>
      <c r="W30" s="8"/>
      <c r="X30" s="5">
        <v>2959</v>
      </c>
      <c r="Y30" s="8"/>
      <c r="Z30" s="8"/>
      <c r="AA30" s="8"/>
      <c r="AB30" s="8"/>
      <c r="AC30" s="8"/>
      <c r="AD30" s="9"/>
    </row>
    <row r="31" spans="2:34" ht="51" hidden="1" customHeight="1" x14ac:dyDescent="0.25">
      <c r="B31" s="2">
        <v>1</v>
      </c>
      <c r="C31" s="7" t="s">
        <v>12</v>
      </c>
      <c r="D31" s="2"/>
      <c r="E31" s="2"/>
      <c r="F31" s="2"/>
      <c r="G31" s="2"/>
      <c r="H31" s="2"/>
      <c r="I31" s="2"/>
      <c r="J31" s="2"/>
      <c r="K31" s="2"/>
      <c r="L31" s="2"/>
      <c r="M31" s="2"/>
      <c r="N31" s="2"/>
      <c r="O31" s="2"/>
      <c r="P31" s="2"/>
      <c r="Q31" s="2"/>
      <c r="R31" s="2"/>
      <c r="S31" s="2"/>
      <c r="T31" s="2"/>
      <c r="U31" s="2"/>
      <c r="V31" s="2"/>
      <c r="W31" s="2"/>
      <c r="X31" s="5">
        <v>2959</v>
      </c>
      <c r="Y31" s="2"/>
      <c r="Z31" s="2"/>
      <c r="AA31" s="2"/>
      <c r="AB31" s="2"/>
      <c r="AC31" s="2"/>
      <c r="AD31" s="2"/>
    </row>
    <row r="32" spans="2:34" ht="15" hidden="1" customHeight="1" x14ac:dyDescent="0.25">
      <c r="B32" s="2">
        <v>2</v>
      </c>
      <c r="C32" s="4" t="s">
        <v>13</v>
      </c>
      <c r="D32" s="2"/>
      <c r="E32" s="2"/>
      <c r="F32" s="2"/>
      <c r="G32" s="2"/>
      <c r="H32" s="2"/>
      <c r="I32" s="2"/>
      <c r="J32" s="2"/>
      <c r="K32" s="5"/>
      <c r="L32" s="5"/>
      <c r="M32" s="5"/>
      <c r="N32" s="5"/>
      <c r="O32" s="5"/>
      <c r="P32" s="2"/>
      <c r="Q32" s="2"/>
      <c r="R32" s="2"/>
      <c r="S32" s="2"/>
      <c r="T32" s="2"/>
      <c r="U32" s="2"/>
      <c r="V32" s="2"/>
      <c r="W32" s="5"/>
      <c r="X32" s="5">
        <v>2959</v>
      </c>
      <c r="Y32" s="5"/>
      <c r="Z32" s="5"/>
      <c r="AA32" s="5"/>
      <c r="AB32" s="5"/>
      <c r="AC32" s="5"/>
      <c r="AD32" s="5"/>
    </row>
    <row r="33" spans="2:30" ht="15" hidden="1" customHeight="1" x14ac:dyDescent="0.25">
      <c r="B33" s="2">
        <v>3</v>
      </c>
      <c r="C33" s="4" t="s">
        <v>14</v>
      </c>
      <c r="D33" s="2"/>
      <c r="E33" s="2"/>
      <c r="F33" s="2"/>
      <c r="G33" s="2"/>
      <c r="H33" s="2"/>
      <c r="I33" s="2"/>
      <c r="J33" s="2"/>
      <c r="K33" s="5"/>
      <c r="L33" s="5"/>
      <c r="M33" s="5"/>
      <c r="N33" s="5"/>
      <c r="O33" s="5"/>
      <c r="P33" s="2"/>
      <c r="Q33" s="2"/>
      <c r="R33" s="2"/>
      <c r="S33" s="2"/>
      <c r="T33" s="2"/>
      <c r="U33" s="2"/>
      <c r="V33" s="2"/>
      <c r="W33" s="5"/>
      <c r="X33" s="5">
        <v>2959</v>
      </c>
      <c r="Y33" s="5"/>
      <c r="Z33" s="5"/>
      <c r="AA33" s="5"/>
      <c r="AB33" s="5"/>
      <c r="AC33" s="5"/>
      <c r="AD33" s="5"/>
    </row>
    <row r="34" spans="2:30" ht="15" hidden="1" customHeight="1" x14ac:dyDescent="0.25">
      <c r="B34" s="191" t="s">
        <v>19</v>
      </c>
      <c r="C34" s="191"/>
      <c r="D34" s="8"/>
      <c r="E34" s="8"/>
      <c r="F34" s="8"/>
      <c r="G34" s="8"/>
      <c r="H34" s="8"/>
      <c r="I34" s="8"/>
      <c r="J34" s="8"/>
      <c r="K34" s="8"/>
      <c r="L34" s="8"/>
      <c r="M34" s="8"/>
      <c r="N34" s="8"/>
      <c r="O34" s="8"/>
      <c r="P34" s="8"/>
      <c r="Q34" s="8"/>
      <c r="R34" s="8"/>
      <c r="S34" s="8"/>
      <c r="T34" s="8"/>
      <c r="U34" s="8"/>
      <c r="V34" s="8"/>
      <c r="W34" s="8"/>
      <c r="X34" s="5">
        <v>2959</v>
      </c>
      <c r="Y34" s="8"/>
      <c r="Z34" s="8"/>
      <c r="AA34" s="8"/>
      <c r="AB34" s="8"/>
      <c r="AC34" s="8"/>
      <c r="AD34" s="9"/>
    </row>
    <row r="35" spans="2:30" ht="51" hidden="1" customHeight="1" x14ac:dyDescent="0.25">
      <c r="B35" s="2">
        <v>1</v>
      </c>
      <c r="C35" s="7" t="s">
        <v>12</v>
      </c>
      <c r="D35" s="2"/>
      <c r="E35" s="2"/>
      <c r="F35" s="2"/>
      <c r="G35" s="2"/>
      <c r="H35" s="2"/>
      <c r="I35" s="2"/>
      <c r="J35" s="2"/>
      <c r="K35" s="2"/>
      <c r="L35" s="2"/>
      <c r="M35" s="2"/>
      <c r="N35" s="2"/>
      <c r="O35" s="2"/>
      <c r="P35" s="2"/>
      <c r="Q35" s="2"/>
      <c r="R35" s="2"/>
      <c r="S35" s="2"/>
      <c r="T35" s="2"/>
      <c r="U35" s="2"/>
      <c r="V35" s="2"/>
      <c r="W35" s="2"/>
      <c r="X35" s="5">
        <v>2959</v>
      </c>
      <c r="Y35" s="2"/>
      <c r="Z35" s="2"/>
      <c r="AA35" s="2"/>
      <c r="AB35" s="2"/>
      <c r="AC35" s="2"/>
      <c r="AD35" s="2"/>
    </row>
    <row r="36" spans="2:30" ht="15" hidden="1" customHeight="1" x14ac:dyDescent="0.25">
      <c r="B36" s="2">
        <v>2</v>
      </c>
      <c r="C36" s="4" t="s">
        <v>13</v>
      </c>
      <c r="D36" s="2"/>
      <c r="E36" s="2"/>
      <c r="F36" s="2"/>
      <c r="G36" s="2"/>
      <c r="H36" s="2"/>
      <c r="I36" s="2"/>
      <c r="J36" s="2"/>
      <c r="K36" s="5"/>
      <c r="L36" s="5"/>
      <c r="M36" s="5"/>
      <c r="N36" s="5"/>
      <c r="O36" s="5"/>
      <c r="P36" s="2"/>
      <c r="Q36" s="2"/>
      <c r="R36" s="2"/>
      <c r="S36" s="2"/>
      <c r="T36" s="2"/>
      <c r="U36" s="2"/>
      <c r="V36" s="2"/>
      <c r="W36" s="5"/>
      <c r="X36" s="5">
        <v>2959</v>
      </c>
      <c r="Y36" s="5"/>
      <c r="Z36" s="5"/>
      <c r="AA36" s="5"/>
      <c r="AB36" s="5"/>
      <c r="AC36" s="5"/>
      <c r="AD36" s="5"/>
    </row>
    <row r="37" spans="2:30" ht="15" hidden="1" customHeight="1" x14ac:dyDescent="0.25">
      <c r="B37" s="2">
        <v>3</v>
      </c>
      <c r="C37" s="4" t="s">
        <v>14</v>
      </c>
      <c r="D37" s="2"/>
      <c r="E37" s="2"/>
      <c r="F37" s="2"/>
      <c r="G37" s="2"/>
      <c r="H37" s="2"/>
      <c r="I37" s="2"/>
      <c r="J37" s="2"/>
      <c r="K37" s="5"/>
      <c r="L37" s="5"/>
      <c r="M37" s="5"/>
      <c r="N37" s="5"/>
      <c r="O37" s="5"/>
      <c r="P37" s="2"/>
      <c r="Q37" s="2"/>
      <c r="R37" s="2"/>
      <c r="S37" s="2"/>
      <c r="T37" s="2"/>
      <c r="U37" s="2"/>
      <c r="V37" s="2"/>
      <c r="W37" s="5"/>
      <c r="X37" s="5">
        <v>2959</v>
      </c>
      <c r="Y37" s="5"/>
      <c r="Z37" s="5"/>
      <c r="AA37" s="5"/>
      <c r="AB37" s="5"/>
      <c r="AC37" s="5"/>
      <c r="AD37" s="5"/>
    </row>
    <row r="38" spans="2:30" ht="15" hidden="1" customHeight="1" x14ac:dyDescent="0.25">
      <c r="B38" s="191" t="s">
        <v>20</v>
      </c>
      <c r="C38" s="191"/>
      <c r="D38" s="8"/>
      <c r="E38" s="8"/>
      <c r="F38" s="8"/>
      <c r="G38" s="8"/>
      <c r="H38" s="8"/>
      <c r="I38" s="8"/>
      <c r="J38" s="8"/>
      <c r="K38" s="8"/>
      <c r="L38" s="8"/>
      <c r="M38" s="8"/>
      <c r="N38" s="8"/>
      <c r="O38" s="8"/>
      <c r="P38" s="8"/>
      <c r="Q38" s="8"/>
      <c r="R38" s="8"/>
      <c r="S38" s="8"/>
      <c r="T38" s="8"/>
      <c r="U38" s="8"/>
      <c r="V38" s="8"/>
      <c r="W38" s="8"/>
      <c r="X38" s="5">
        <v>2959</v>
      </c>
      <c r="Y38" s="8"/>
      <c r="Z38" s="8"/>
      <c r="AA38" s="8"/>
      <c r="AB38" s="8"/>
      <c r="AC38" s="8"/>
      <c r="AD38" s="9"/>
    </row>
    <row r="39" spans="2:30" ht="51" hidden="1" customHeight="1" x14ac:dyDescent="0.25">
      <c r="B39" s="2">
        <v>1</v>
      </c>
      <c r="C39" s="7" t="s">
        <v>12</v>
      </c>
      <c r="D39" s="2"/>
      <c r="E39" s="2"/>
      <c r="F39" s="2"/>
      <c r="G39" s="2"/>
      <c r="H39" s="2"/>
      <c r="I39" s="2"/>
      <c r="J39" s="2"/>
      <c r="K39" s="2"/>
      <c r="L39" s="2"/>
      <c r="M39" s="2"/>
      <c r="N39" s="2"/>
      <c r="O39" s="2"/>
      <c r="P39" s="2"/>
      <c r="Q39" s="2"/>
      <c r="R39" s="2"/>
      <c r="S39" s="2"/>
      <c r="T39" s="2"/>
      <c r="U39" s="2"/>
      <c r="V39" s="2"/>
      <c r="W39" s="2"/>
      <c r="X39" s="5">
        <v>2959</v>
      </c>
      <c r="Y39" s="2"/>
      <c r="Z39" s="2"/>
      <c r="AA39" s="2"/>
      <c r="AB39" s="2"/>
      <c r="AC39" s="2"/>
      <c r="AD39" s="2"/>
    </row>
    <row r="40" spans="2:30" ht="15" hidden="1" customHeight="1" x14ac:dyDescent="0.25">
      <c r="B40" s="2">
        <v>2</v>
      </c>
      <c r="C40" s="4" t="s">
        <v>13</v>
      </c>
      <c r="D40" s="2"/>
      <c r="E40" s="2"/>
      <c r="F40" s="2"/>
      <c r="G40" s="2"/>
      <c r="H40" s="2"/>
      <c r="I40" s="2"/>
      <c r="J40" s="2"/>
      <c r="K40" s="5"/>
      <c r="L40" s="5"/>
      <c r="M40" s="5"/>
      <c r="N40" s="5"/>
      <c r="O40" s="5"/>
      <c r="P40" s="2"/>
      <c r="Q40" s="2"/>
      <c r="R40" s="2"/>
      <c r="S40" s="2"/>
      <c r="T40" s="2"/>
      <c r="U40" s="2"/>
      <c r="V40" s="2"/>
      <c r="W40" s="5"/>
      <c r="X40" s="5">
        <v>2959</v>
      </c>
      <c r="Y40" s="5"/>
      <c r="Z40" s="5"/>
      <c r="AA40" s="5"/>
      <c r="AB40" s="5"/>
      <c r="AC40" s="5"/>
      <c r="AD40" s="5"/>
    </row>
    <row r="41" spans="2:30" hidden="1" x14ac:dyDescent="0.25">
      <c r="B41" s="2">
        <v>3</v>
      </c>
      <c r="C41" s="4" t="s">
        <v>14</v>
      </c>
      <c r="D41" s="2"/>
      <c r="E41" s="2"/>
      <c r="F41" s="2"/>
      <c r="G41" s="2"/>
      <c r="H41" s="2"/>
      <c r="I41" s="2"/>
      <c r="J41" s="2"/>
      <c r="K41" s="5"/>
      <c r="L41" s="5"/>
      <c r="M41" s="5"/>
      <c r="N41" s="5"/>
      <c r="O41" s="5"/>
      <c r="P41" s="2"/>
      <c r="Q41" s="2"/>
      <c r="R41" s="2"/>
      <c r="S41" s="2"/>
      <c r="T41" s="2"/>
      <c r="U41" s="2"/>
      <c r="V41" s="2"/>
      <c r="W41" s="5"/>
      <c r="X41" s="5">
        <v>2959</v>
      </c>
      <c r="Y41" s="5"/>
      <c r="Z41" s="5"/>
      <c r="AA41" s="5"/>
      <c r="AB41" s="5"/>
      <c r="AC41" s="5"/>
      <c r="AD41" s="5"/>
    </row>
  </sheetData>
  <mergeCells count="22">
    <mergeCell ref="B3:B8"/>
    <mergeCell ref="C3:C8"/>
    <mergeCell ref="D3:AD3"/>
    <mergeCell ref="D4:O7"/>
    <mergeCell ref="P4:AA7"/>
    <mergeCell ref="AB4:AD8"/>
    <mergeCell ref="D8:F8"/>
    <mergeCell ref="G8:I8"/>
    <mergeCell ref="J8:L8"/>
    <mergeCell ref="M8:O8"/>
    <mergeCell ref="P8:R8"/>
    <mergeCell ref="S8:U8"/>
    <mergeCell ref="V8:X8"/>
    <mergeCell ref="Y8:AA8"/>
    <mergeCell ref="B30:C30"/>
    <mergeCell ref="B34:C34"/>
    <mergeCell ref="B38:C38"/>
    <mergeCell ref="B10:C10"/>
    <mergeCell ref="B14:C14"/>
    <mergeCell ref="B18:C18"/>
    <mergeCell ref="B22:C22"/>
    <mergeCell ref="B26:C26"/>
  </mergeCells>
  <pageMargins left="0.7" right="0.7" top="0.75" bottom="0.75" header="0.51180555555555496" footer="0.51180555555555496"/>
  <pageSetup paperSize="8" scale="63"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K22"/>
  <sheetViews>
    <sheetView topLeftCell="A4" workbookViewId="0">
      <selection activeCell="N20" sqref="N20"/>
    </sheetView>
  </sheetViews>
  <sheetFormatPr defaultRowHeight="15" x14ac:dyDescent="0.25"/>
  <cols>
    <col min="1" max="1" width="14" customWidth="1"/>
    <col min="2" max="2" width="18.7109375" customWidth="1"/>
  </cols>
  <sheetData>
    <row r="1" spans="1:11" ht="19.899999999999999" customHeight="1" x14ac:dyDescent="0.25">
      <c r="A1" s="219" t="s">
        <v>247</v>
      </c>
      <c r="B1" s="219"/>
      <c r="C1" s="219"/>
      <c r="D1" s="219"/>
      <c r="E1" s="219"/>
      <c r="F1" s="219"/>
      <c r="G1" s="219"/>
      <c r="H1" s="219"/>
      <c r="I1" s="219"/>
      <c r="J1" s="219"/>
      <c r="K1" s="219"/>
    </row>
    <row r="2" spans="1:11" x14ac:dyDescent="0.25">
      <c r="A2" s="219"/>
      <c r="B2" s="219"/>
      <c r="C2" s="219"/>
      <c r="D2" s="219"/>
      <c r="E2" s="219"/>
      <c r="F2" s="219"/>
      <c r="G2" s="219"/>
      <c r="H2" s="219"/>
      <c r="I2" s="219"/>
      <c r="J2" s="219"/>
      <c r="K2" s="219"/>
    </row>
    <row r="3" spans="1:11" ht="15.75" thickBot="1" x14ac:dyDescent="0.3"/>
    <row r="4" spans="1:11" ht="15.75" thickBot="1" x14ac:dyDescent="0.3">
      <c r="A4" s="220" t="s">
        <v>248</v>
      </c>
      <c r="B4" s="221"/>
      <c r="C4" s="222"/>
      <c r="D4" s="220">
        <v>15</v>
      </c>
      <c r="E4" s="222"/>
      <c r="F4" s="220">
        <v>150</v>
      </c>
      <c r="G4" s="222"/>
      <c r="H4" s="220">
        <v>250</v>
      </c>
      <c r="I4" s="222"/>
      <c r="J4" s="220">
        <v>670</v>
      </c>
      <c r="K4" s="222"/>
    </row>
    <row r="5" spans="1:11" ht="15.75" thickBot="1" x14ac:dyDescent="0.3">
      <c r="A5" s="220" t="s">
        <v>249</v>
      </c>
      <c r="B5" s="221"/>
      <c r="C5" s="222"/>
      <c r="D5" s="120" t="s">
        <v>250</v>
      </c>
      <c r="E5" s="120" t="s">
        <v>251</v>
      </c>
      <c r="F5" s="120" t="s">
        <v>250</v>
      </c>
      <c r="G5" s="120" t="s">
        <v>251</v>
      </c>
      <c r="H5" s="120" t="s">
        <v>250</v>
      </c>
      <c r="I5" s="120" t="s">
        <v>251</v>
      </c>
      <c r="J5" s="120" t="s">
        <v>250</v>
      </c>
      <c r="K5" s="120" t="s">
        <v>251</v>
      </c>
    </row>
    <row r="6" spans="1:11" ht="90.75" thickBot="1" x14ac:dyDescent="0.3">
      <c r="A6" s="121" t="s">
        <v>252</v>
      </c>
      <c r="B6" s="120" t="s">
        <v>253</v>
      </c>
      <c r="C6" s="120" t="s">
        <v>254</v>
      </c>
      <c r="D6" s="122"/>
      <c r="E6" s="122"/>
      <c r="F6" s="122"/>
      <c r="G6" s="122"/>
      <c r="H6" s="122"/>
      <c r="I6" s="122"/>
      <c r="J6" s="122"/>
      <c r="K6" s="122"/>
    </row>
    <row r="7" spans="1:11" ht="45.75" thickBot="1" x14ac:dyDescent="0.3">
      <c r="A7" s="123" t="s">
        <v>255</v>
      </c>
      <c r="B7" s="223" t="s">
        <v>256</v>
      </c>
      <c r="C7" s="120" t="s">
        <v>257</v>
      </c>
      <c r="D7" s="225" t="s">
        <v>258</v>
      </c>
      <c r="E7" s="226"/>
      <c r="F7" s="226"/>
      <c r="G7" s="226"/>
      <c r="H7" s="226"/>
      <c r="I7" s="226"/>
      <c r="J7" s="226"/>
      <c r="K7" s="227"/>
    </row>
    <row r="8" spans="1:11" ht="45.75" thickBot="1" x14ac:dyDescent="0.3">
      <c r="A8" s="123" t="s">
        <v>259</v>
      </c>
      <c r="B8" s="224"/>
      <c r="C8" s="120" t="s">
        <v>260</v>
      </c>
      <c r="D8" s="228"/>
      <c r="E8" s="229"/>
      <c r="F8" s="229"/>
      <c r="G8" s="229"/>
      <c r="H8" s="229"/>
      <c r="I8" s="229"/>
      <c r="J8" s="229"/>
      <c r="K8" s="230"/>
    </row>
    <row r="9" spans="1:11" ht="15.75" thickBot="1" x14ac:dyDescent="0.3">
      <c r="A9" s="124"/>
      <c r="B9" s="223" t="s">
        <v>261</v>
      </c>
      <c r="C9" s="120" t="s">
        <v>257</v>
      </c>
      <c r="D9" s="228"/>
      <c r="E9" s="229"/>
      <c r="F9" s="229"/>
      <c r="G9" s="229"/>
      <c r="H9" s="229"/>
      <c r="I9" s="229"/>
      <c r="J9" s="229"/>
      <c r="K9" s="230"/>
    </row>
    <row r="10" spans="1:11" ht="15.75" thickBot="1" x14ac:dyDescent="0.3">
      <c r="A10" s="125"/>
      <c r="B10" s="224"/>
      <c r="C10" s="120" t="s">
        <v>260</v>
      </c>
      <c r="D10" s="228"/>
      <c r="E10" s="229"/>
      <c r="F10" s="229"/>
      <c r="G10" s="229"/>
      <c r="H10" s="229"/>
      <c r="I10" s="229"/>
      <c r="J10" s="229"/>
      <c r="K10" s="230"/>
    </row>
    <row r="11" spans="1:11" ht="15.75" thickBot="1" x14ac:dyDescent="0.3">
      <c r="A11" s="223">
        <v>750</v>
      </c>
      <c r="B11" s="223" t="s">
        <v>256</v>
      </c>
      <c r="C11" s="120" t="s">
        <v>257</v>
      </c>
      <c r="D11" s="228"/>
      <c r="E11" s="229"/>
      <c r="F11" s="229"/>
      <c r="G11" s="229"/>
      <c r="H11" s="229"/>
      <c r="I11" s="229"/>
      <c r="J11" s="229"/>
      <c r="K11" s="230"/>
    </row>
    <row r="12" spans="1:11" ht="15.75" thickBot="1" x14ac:dyDescent="0.3">
      <c r="A12" s="234"/>
      <c r="B12" s="224"/>
      <c r="C12" s="120" t="s">
        <v>260</v>
      </c>
      <c r="D12" s="228"/>
      <c r="E12" s="229"/>
      <c r="F12" s="229"/>
      <c r="G12" s="229"/>
      <c r="H12" s="229"/>
      <c r="I12" s="229"/>
      <c r="J12" s="229"/>
      <c r="K12" s="230"/>
    </row>
    <row r="13" spans="1:11" ht="15.75" thickBot="1" x14ac:dyDescent="0.3">
      <c r="A13" s="234"/>
      <c r="B13" s="223" t="s">
        <v>261</v>
      </c>
      <c r="C13" s="120" t="s">
        <v>257</v>
      </c>
      <c r="D13" s="228"/>
      <c r="E13" s="229"/>
      <c r="F13" s="229"/>
      <c r="G13" s="229"/>
      <c r="H13" s="229"/>
      <c r="I13" s="229"/>
      <c r="J13" s="229"/>
      <c r="K13" s="230"/>
    </row>
    <row r="14" spans="1:11" ht="15.75" thickBot="1" x14ac:dyDescent="0.3">
      <c r="A14" s="224"/>
      <c r="B14" s="224"/>
      <c r="C14" s="120" t="s">
        <v>260</v>
      </c>
      <c r="D14" s="228"/>
      <c r="E14" s="229"/>
      <c r="F14" s="229"/>
      <c r="G14" s="229"/>
      <c r="H14" s="229"/>
      <c r="I14" s="229"/>
      <c r="J14" s="229"/>
      <c r="K14" s="230"/>
    </row>
    <row r="15" spans="1:11" ht="15.75" thickBot="1" x14ac:dyDescent="0.3">
      <c r="A15" s="223">
        <v>1000</v>
      </c>
      <c r="B15" s="223" t="s">
        <v>256</v>
      </c>
      <c r="C15" s="120" t="s">
        <v>257</v>
      </c>
      <c r="D15" s="228"/>
      <c r="E15" s="229"/>
      <c r="F15" s="229"/>
      <c r="G15" s="229"/>
      <c r="H15" s="229"/>
      <c r="I15" s="229"/>
      <c r="J15" s="229"/>
      <c r="K15" s="230"/>
    </row>
    <row r="16" spans="1:11" ht="15.75" thickBot="1" x14ac:dyDescent="0.3">
      <c r="A16" s="234"/>
      <c r="B16" s="224"/>
      <c r="C16" s="120" t="s">
        <v>260</v>
      </c>
      <c r="D16" s="228"/>
      <c r="E16" s="229"/>
      <c r="F16" s="229"/>
      <c r="G16" s="229"/>
      <c r="H16" s="229"/>
      <c r="I16" s="229"/>
      <c r="J16" s="229"/>
      <c r="K16" s="230"/>
    </row>
    <row r="17" spans="1:11" ht="15.75" thickBot="1" x14ac:dyDescent="0.3">
      <c r="A17" s="234"/>
      <c r="B17" s="223" t="s">
        <v>261</v>
      </c>
      <c r="C17" s="120" t="s">
        <v>257</v>
      </c>
      <c r="D17" s="228"/>
      <c r="E17" s="229"/>
      <c r="F17" s="229"/>
      <c r="G17" s="229"/>
      <c r="H17" s="229"/>
      <c r="I17" s="229"/>
      <c r="J17" s="229"/>
      <c r="K17" s="230"/>
    </row>
    <row r="18" spans="1:11" ht="15.75" thickBot="1" x14ac:dyDescent="0.3">
      <c r="A18" s="224"/>
      <c r="B18" s="224"/>
      <c r="C18" s="120" t="s">
        <v>260</v>
      </c>
      <c r="D18" s="228"/>
      <c r="E18" s="229"/>
      <c r="F18" s="229"/>
      <c r="G18" s="229"/>
      <c r="H18" s="229"/>
      <c r="I18" s="229"/>
      <c r="J18" s="229"/>
      <c r="K18" s="230"/>
    </row>
    <row r="19" spans="1:11" ht="15.75" thickBot="1" x14ac:dyDescent="0.3">
      <c r="A19" s="223">
        <v>1250</v>
      </c>
      <c r="B19" s="223" t="s">
        <v>256</v>
      </c>
      <c r="C19" s="120" t="s">
        <v>257</v>
      </c>
      <c r="D19" s="228"/>
      <c r="E19" s="229"/>
      <c r="F19" s="229"/>
      <c r="G19" s="229"/>
      <c r="H19" s="229"/>
      <c r="I19" s="229"/>
      <c r="J19" s="229"/>
      <c r="K19" s="230"/>
    </row>
    <row r="20" spans="1:11" ht="15.75" thickBot="1" x14ac:dyDescent="0.3">
      <c r="A20" s="234"/>
      <c r="B20" s="224"/>
      <c r="C20" s="120" t="s">
        <v>260</v>
      </c>
      <c r="D20" s="228"/>
      <c r="E20" s="229"/>
      <c r="F20" s="229"/>
      <c r="G20" s="229"/>
      <c r="H20" s="229"/>
      <c r="I20" s="229"/>
      <c r="J20" s="229"/>
      <c r="K20" s="230"/>
    </row>
    <row r="21" spans="1:11" ht="15.75" thickBot="1" x14ac:dyDescent="0.3">
      <c r="A21" s="234"/>
      <c r="B21" s="223" t="s">
        <v>261</v>
      </c>
      <c r="C21" s="120" t="s">
        <v>257</v>
      </c>
      <c r="D21" s="228"/>
      <c r="E21" s="229"/>
      <c r="F21" s="229"/>
      <c r="G21" s="229"/>
      <c r="H21" s="229"/>
      <c r="I21" s="229"/>
      <c r="J21" s="229"/>
      <c r="K21" s="230"/>
    </row>
    <row r="22" spans="1:11" ht="15.75" thickBot="1" x14ac:dyDescent="0.3">
      <c r="A22" s="224"/>
      <c r="B22" s="224"/>
      <c r="C22" s="120" t="s">
        <v>260</v>
      </c>
      <c r="D22" s="231"/>
      <c r="E22" s="232"/>
      <c r="F22" s="232"/>
      <c r="G22" s="232"/>
      <c r="H22" s="232"/>
      <c r="I22" s="232"/>
      <c r="J22" s="232"/>
      <c r="K22" s="233"/>
    </row>
  </sheetData>
  <mergeCells count="19">
    <mergeCell ref="A5:C5"/>
    <mergeCell ref="B7:B8"/>
    <mergeCell ref="D7:K22"/>
    <mergeCell ref="B9:B10"/>
    <mergeCell ref="A11:A14"/>
    <mergeCell ref="B11:B12"/>
    <mergeCell ref="B13:B14"/>
    <mergeCell ref="A15:A18"/>
    <mergeCell ref="B15:B16"/>
    <mergeCell ref="B17:B18"/>
    <mergeCell ref="A19:A22"/>
    <mergeCell ref="B19:B20"/>
    <mergeCell ref="B21:B22"/>
    <mergeCell ref="A1:K2"/>
    <mergeCell ref="A4:C4"/>
    <mergeCell ref="D4:E4"/>
    <mergeCell ref="F4:G4"/>
    <mergeCell ref="H4:I4"/>
    <mergeCell ref="J4:K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AMJ30"/>
  <sheetViews>
    <sheetView view="pageBreakPreview" topLeftCell="A10" zoomScaleNormal="100" workbookViewId="0">
      <selection activeCell="W21" sqref="W21"/>
    </sheetView>
  </sheetViews>
  <sheetFormatPr defaultRowHeight="15" x14ac:dyDescent="0.25"/>
  <cols>
    <col min="1" max="1" width="0.7109375" style="53" customWidth="1"/>
    <col min="2" max="2" width="5.5703125" style="53" customWidth="1"/>
    <col min="3" max="3" width="20.140625" style="53" customWidth="1"/>
    <col min="4" max="5" width="8" style="53" customWidth="1"/>
    <col min="6" max="6" width="9.85546875" style="53" customWidth="1"/>
    <col min="7" max="8" width="8" style="53" customWidth="1"/>
    <col min="9" max="9" width="9.7109375" style="53" customWidth="1"/>
    <col min="10" max="11" width="8" style="53" customWidth="1"/>
    <col min="12" max="12" width="9.42578125" style="53" customWidth="1"/>
    <col min="13" max="14" width="8" style="53" customWidth="1"/>
    <col min="15" max="15" width="9.5703125" style="53" customWidth="1"/>
    <col min="16" max="17" width="8" style="53" customWidth="1"/>
    <col min="18" max="19" width="9.28515625" style="53" customWidth="1"/>
    <col min="20" max="1021" width="9.140625" style="53" customWidth="1"/>
    <col min="1022" max="1025" width="11.5703125"/>
  </cols>
  <sheetData>
    <row r="1" spans="2:1024" x14ac:dyDescent="0.25">
      <c r="P1" s="236" t="s">
        <v>116</v>
      </c>
      <c r="Q1" s="236"/>
      <c r="R1" s="236"/>
    </row>
    <row r="3" spans="2:1024" ht="24.75" customHeight="1" x14ac:dyDescent="0.25">
      <c r="B3" s="214" t="s">
        <v>55</v>
      </c>
      <c r="C3" s="214" t="s">
        <v>117</v>
      </c>
      <c r="D3" s="214" t="s">
        <v>118</v>
      </c>
      <c r="E3" s="214"/>
      <c r="F3" s="214"/>
      <c r="G3" s="214"/>
      <c r="H3" s="214"/>
      <c r="I3" s="214"/>
      <c r="J3" s="214"/>
      <c r="K3" s="214"/>
      <c r="L3" s="214"/>
      <c r="M3" s="214"/>
      <c r="N3" s="214"/>
      <c r="O3" s="214"/>
      <c r="P3" s="214"/>
      <c r="Q3" s="214"/>
      <c r="R3" s="214"/>
      <c r="S3" s="55"/>
    </row>
    <row r="4" spans="2:1024" ht="55.5" customHeight="1" x14ac:dyDescent="0.25">
      <c r="B4" s="214"/>
      <c r="C4" s="214"/>
      <c r="D4" s="214" t="s">
        <v>126</v>
      </c>
      <c r="E4" s="214"/>
      <c r="F4" s="214"/>
      <c r="G4" s="214" t="s">
        <v>127</v>
      </c>
      <c r="H4" s="214"/>
      <c r="I4" s="214"/>
      <c r="J4" s="214" t="s">
        <v>128</v>
      </c>
      <c r="K4" s="214"/>
      <c r="L4" s="214"/>
      <c r="M4" s="214" t="s">
        <v>129</v>
      </c>
      <c r="N4" s="214"/>
      <c r="O4" s="214"/>
      <c r="P4" s="214" t="s">
        <v>130</v>
      </c>
      <c r="Q4" s="214"/>
      <c r="R4" s="214"/>
      <c r="S4" s="55"/>
    </row>
    <row r="5" spans="2:1024" ht="77.25" customHeight="1" x14ac:dyDescent="0.25">
      <c r="B5" s="214"/>
      <c r="C5" s="214"/>
      <c r="D5" s="56" t="s">
        <v>267</v>
      </c>
      <c r="E5" s="56" t="s">
        <v>268</v>
      </c>
      <c r="F5" s="56" t="s">
        <v>133</v>
      </c>
      <c r="G5" s="56" t="s">
        <v>267</v>
      </c>
      <c r="H5" s="56" t="s">
        <v>268</v>
      </c>
      <c r="I5" s="56" t="s">
        <v>133</v>
      </c>
      <c r="J5" s="56" t="s">
        <v>267</v>
      </c>
      <c r="K5" s="56" t="s">
        <v>268</v>
      </c>
      <c r="L5" s="56" t="s">
        <v>133</v>
      </c>
      <c r="M5" s="56" t="s">
        <v>267</v>
      </c>
      <c r="N5" s="56" t="s">
        <v>268</v>
      </c>
      <c r="O5" s="56" t="s">
        <v>133</v>
      </c>
      <c r="P5" s="56" t="s">
        <v>267</v>
      </c>
      <c r="Q5" s="56" t="s">
        <v>268</v>
      </c>
      <c r="R5" s="56" t="s">
        <v>133</v>
      </c>
      <c r="S5" s="57"/>
    </row>
    <row r="6" spans="2:1024" x14ac:dyDescent="0.25">
      <c r="B6" s="58">
        <v>1</v>
      </c>
      <c r="C6" s="58">
        <v>2</v>
      </c>
      <c r="D6" s="58">
        <v>3</v>
      </c>
      <c r="E6" s="58">
        <v>4</v>
      </c>
      <c r="F6" s="58">
        <v>5</v>
      </c>
      <c r="G6" s="58">
        <v>6</v>
      </c>
      <c r="H6" s="58">
        <v>7</v>
      </c>
      <c r="I6" s="58">
        <v>8</v>
      </c>
      <c r="J6" s="58">
        <v>9</v>
      </c>
      <c r="K6" s="58">
        <v>10</v>
      </c>
      <c r="L6" s="58">
        <v>11</v>
      </c>
      <c r="M6" s="58">
        <v>12</v>
      </c>
      <c r="N6" s="58">
        <v>13</v>
      </c>
      <c r="O6" s="58">
        <v>14</v>
      </c>
      <c r="P6" s="58">
        <v>15</v>
      </c>
      <c r="Q6" s="58">
        <v>16</v>
      </c>
      <c r="R6" s="58">
        <v>17</v>
      </c>
      <c r="S6" s="59"/>
    </row>
    <row r="7" spans="2:1024" s="98" customFormat="1" ht="30" x14ac:dyDescent="0.25">
      <c r="B7" s="99">
        <v>1</v>
      </c>
      <c r="C7" s="100" t="s">
        <v>134</v>
      </c>
      <c r="D7" s="101">
        <f>SUM(D8:D13)</f>
        <v>1</v>
      </c>
      <c r="E7" s="101">
        <f t="shared" ref="E7:Q7" si="0">SUM(E8:E13)</f>
        <v>42</v>
      </c>
      <c r="F7" s="177">
        <f t="shared" ref="F7:F27" si="1">((E7-D7)/E7)</f>
        <v>0.97619047619047616</v>
      </c>
      <c r="G7" s="101">
        <f t="shared" si="0"/>
        <v>8</v>
      </c>
      <c r="H7" s="101">
        <f t="shared" si="0"/>
        <v>1</v>
      </c>
      <c r="I7" s="177">
        <f t="shared" ref="I7:I27" si="2">(H7-G7)/H7</f>
        <v>-7</v>
      </c>
      <c r="J7" s="101">
        <f t="shared" si="0"/>
        <v>4</v>
      </c>
      <c r="K7" s="101">
        <f t="shared" si="0"/>
        <v>11</v>
      </c>
      <c r="L7" s="178">
        <f t="shared" ref="L7:L27" si="3">(K7-J7)/K7</f>
        <v>0.63636363636363635</v>
      </c>
      <c r="M7" s="101">
        <f t="shared" si="0"/>
        <v>0</v>
      </c>
      <c r="N7" s="101">
        <f t="shared" si="0"/>
        <v>0</v>
      </c>
      <c r="O7" s="177" t="e">
        <f t="shared" ref="O7:O27" si="4">(N7-M7)/N7</f>
        <v>#DIV/0!</v>
      </c>
      <c r="P7" s="101">
        <f t="shared" si="0"/>
        <v>0</v>
      </c>
      <c r="Q7" s="101">
        <f t="shared" si="0"/>
        <v>0</v>
      </c>
      <c r="R7" s="177" t="e">
        <f t="shared" ref="R7:R27" si="5">(Q7-P7)/Q7</f>
        <v>#DIV/0!</v>
      </c>
      <c r="S7" s="102"/>
      <c r="AMH7"/>
      <c r="AMI7"/>
      <c r="AMJ7"/>
    </row>
    <row r="8" spans="2:1024" ht="30" x14ac:dyDescent="0.25">
      <c r="B8" s="65" t="s">
        <v>70</v>
      </c>
      <c r="C8" s="58" t="s">
        <v>135</v>
      </c>
      <c r="D8" s="58">
        <v>0</v>
      </c>
      <c r="E8" s="58">
        <v>0</v>
      </c>
      <c r="F8" s="177" t="e">
        <f t="shared" si="1"/>
        <v>#DIV/0!</v>
      </c>
      <c r="G8" s="101">
        <v>0</v>
      </c>
      <c r="H8" s="101">
        <v>0</v>
      </c>
      <c r="I8" s="177" t="e">
        <f t="shared" si="2"/>
        <v>#DIV/0!</v>
      </c>
      <c r="J8" s="101">
        <v>0</v>
      </c>
      <c r="K8" s="101">
        <v>0</v>
      </c>
      <c r="L8" s="178" t="e">
        <f t="shared" si="3"/>
        <v>#DIV/0!</v>
      </c>
      <c r="M8" s="101">
        <v>0</v>
      </c>
      <c r="N8" s="101">
        <v>0</v>
      </c>
      <c r="O8" s="177" t="e">
        <f t="shared" si="4"/>
        <v>#DIV/0!</v>
      </c>
      <c r="P8" s="64">
        <v>0</v>
      </c>
      <c r="Q8" s="62">
        <v>0</v>
      </c>
      <c r="R8" s="177" t="e">
        <f t="shared" si="5"/>
        <v>#DIV/0!</v>
      </c>
      <c r="S8" s="59"/>
    </row>
    <row r="9" spans="2:1024" ht="45" x14ac:dyDescent="0.25">
      <c r="B9" s="65" t="s">
        <v>72</v>
      </c>
      <c r="C9" s="58" t="s">
        <v>136</v>
      </c>
      <c r="D9" s="118">
        <v>1</v>
      </c>
      <c r="E9" s="118">
        <v>39</v>
      </c>
      <c r="F9" s="177">
        <f t="shared" si="1"/>
        <v>0.97435897435897434</v>
      </c>
      <c r="G9" s="117">
        <v>0</v>
      </c>
      <c r="H9" s="117">
        <v>0</v>
      </c>
      <c r="I9" s="177" t="e">
        <f t="shared" si="2"/>
        <v>#DIV/0!</v>
      </c>
      <c r="J9" s="101">
        <v>4</v>
      </c>
      <c r="K9" s="101">
        <v>11</v>
      </c>
      <c r="L9" s="178">
        <f t="shared" si="3"/>
        <v>0.63636363636363635</v>
      </c>
      <c r="M9" s="101">
        <v>0</v>
      </c>
      <c r="N9" s="101">
        <v>0</v>
      </c>
      <c r="O9" s="177" t="e">
        <f t="shared" si="4"/>
        <v>#DIV/0!</v>
      </c>
      <c r="P9" s="64">
        <v>0</v>
      </c>
      <c r="Q9" s="62">
        <v>0</v>
      </c>
      <c r="R9" s="177" t="e">
        <f t="shared" si="5"/>
        <v>#DIV/0!</v>
      </c>
      <c r="S9" s="59"/>
    </row>
    <row r="10" spans="2:1024" ht="30" x14ac:dyDescent="0.25">
      <c r="B10" s="65" t="s">
        <v>74</v>
      </c>
      <c r="C10" s="58" t="s">
        <v>137</v>
      </c>
      <c r="D10" s="58">
        <v>0</v>
      </c>
      <c r="E10" s="58">
        <v>3</v>
      </c>
      <c r="F10" s="177">
        <f t="shared" si="1"/>
        <v>1</v>
      </c>
      <c r="G10" s="101">
        <v>3</v>
      </c>
      <c r="H10" s="101">
        <v>1</v>
      </c>
      <c r="I10" s="177">
        <f t="shared" si="2"/>
        <v>-2</v>
      </c>
      <c r="J10" s="101">
        <v>0</v>
      </c>
      <c r="K10" s="101">
        <v>0</v>
      </c>
      <c r="L10" s="178" t="e">
        <f t="shared" si="3"/>
        <v>#DIV/0!</v>
      </c>
      <c r="M10" s="101">
        <v>0</v>
      </c>
      <c r="N10" s="101">
        <v>0</v>
      </c>
      <c r="O10" s="177" t="e">
        <f t="shared" si="4"/>
        <v>#DIV/0!</v>
      </c>
      <c r="P10" s="64">
        <v>0</v>
      </c>
      <c r="Q10" s="62">
        <v>0</v>
      </c>
      <c r="R10" s="177" t="e">
        <f t="shared" si="5"/>
        <v>#DIV/0!</v>
      </c>
      <c r="S10" s="59"/>
    </row>
    <row r="11" spans="2:1024" ht="30" x14ac:dyDescent="0.25">
      <c r="B11" s="65" t="s">
        <v>138</v>
      </c>
      <c r="C11" s="58" t="s">
        <v>139</v>
      </c>
      <c r="D11" s="58">
        <v>0</v>
      </c>
      <c r="E11" s="58">
        <v>0</v>
      </c>
      <c r="F11" s="177" t="e">
        <f t="shared" si="1"/>
        <v>#DIV/0!</v>
      </c>
      <c r="G11" s="101">
        <v>0</v>
      </c>
      <c r="H11" s="101">
        <v>0</v>
      </c>
      <c r="I11" s="177" t="e">
        <f t="shared" si="2"/>
        <v>#DIV/0!</v>
      </c>
      <c r="J11" s="101">
        <v>0</v>
      </c>
      <c r="K11" s="101">
        <v>0</v>
      </c>
      <c r="L11" s="178" t="e">
        <f t="shared" si="3"/>
        <v>#DIV/0!</v>
      </c>
      <c r="M11" s="101">
        <v>0</v>
      </c>
      <c r="N11" s="101">
        <v>0</v>
      </c>
      <c r="O11" s="177" t="e">
        <f t="shared" si="4"/>
        <v>#DIV/0!</v>
      </c>
      <c r="P11" s="64">
        <v>0</v>
      </c>
      <c r="Q11" s="62">
        <v>0</v>
      </c>
      <c r="R11" s="177" t="e">
        <f t="shared" si="5"/>
        <v>#DIV/0!</v>
      </c>
      <c r="S11" s="59"/>
    </row>
    <row r="12" spans="2:1024" ht="60" x14ac:dyDescent="0.25">
      <c r="B12" s="65" t="s">
        <v>140</v>
      </c>
      <c r="C12" s="58" t="s">
        <v>141</v>
      </c>
      <c r="D12" s="58">
        <v>0</v>
      </c>
      <c r="E12" s="58">
        <v>0</v>
      </c>
      <c r="F12" s="177" t="e">
        <f t="shared" si="1"/>
        <v>#DIV/0!</v>
      </c>
      <c r="G12" s="101">
        <v>5</v>
      </c>
      <c r="H12" s="101">
        <v>0</v>
      </c>
      <c r="I12" s="177" t="e">
        <f t="shared" si="2"/>
        <v>#DIV/0!</v>
      </c>
      <c r="J12" s="101">
        <v>0</v>
      </c>
      <c r="K12" s="101">
        <v>0</v>
      </c>
      <c r="L12" s="178" t="e">
        <f t="shared" si="3"/>
        <v>#DIV/0!</v>
      </c>
      <c r="M12" s="101">
        <v>0</v>
      </c>
      <c r="N12" s="101">
        <v>0</v>
      </c>
      <c r="O12" s="177" t="e">
        <f t="shared" si="4"/>
        <v>#DIV/0!</v>
      </c>
      <c r="P12" s="64">
        <v>0</v>
      </c>
      <c r="Q12" s="62">
        <v>0</v>
      </c>
      <c r="R12" s="177" t="e">
        <f t="shared" si="5"/>
        <v>#DIV/0!</v>
      </c>
      <c r="S12" s="59"/>
    </row>
    <row r="13" spans="2:1024" x14ac:dyDescent="0.25">
      <c r="B13" s="65" t="s">
        <v>142</v>
      </c>
      <c r="C13" s="58" t="s">
        <v>143</v>
      </c>
      <c r="D13" s="58">
        <v>0</v>
      </c>
      <c r="E13" s="58">
        <v>0</v>
      </c>
      <c r="F13" s="177" t="e">
        <f t="shared" si="1"/>
        <v>#DIV/0!</v>
      </c>
      <c r="G13" s="101">
        <v>0</v>
      </c>
      <c r="H13" s="101">
        <v>0</v>
      </c>
      <c r="I13" s="177" t="e">
        <f t="shared" si="2"/>
        <v>#DIV/0!</v>
      </c>
      <c r="J13" s="101">
        <v>0</v>
      </c>
      <c r="K13" s="101">
        <v>0</v>
      </c>
      <c r="L13" s="178" t="e">
        <f t="shared" si="3"/>
        <v>#DIV/0!</v>
      </c>
      <c r="M13" s="101">
        <v>0</v>
      </c>
      <c r="N13" s="101">
        <v>0</v>
      </c>
      <c r="O13" s="177" t="e">
        <f t="shared" si="4"/>
        <v>#DIV/0!</v>
      </c>
      <c r="P13" s="64">
        <v>0</v>
      </c>
      <c r="Q13" s="62">
        <v>0</v>
      </c>
      <c r="R13" s="177" t="e">
        <f t="shared" si="5"/>
        <v>#DIV/0!</v>
      </c>
      <c r="S13" s="59"/>
    </row>
    <row r="14" spans="2:1024" s="98" customFormat="1" x14ac:dyDescent="0.25">
      <c r="B14" s="103" t="s">
        <v>179</v>
      </c>
      <c r="C14" s="100" t="s">
        <v>145</v>
      </c>
      <c r="D14" s="100">
        <f>SUM(D15:D22)</f>
        <v>0</v>
      </c>
      <c r="E14" s="100">
        <f t="shared" ref="E14:Q14" si="6">SUM(E15:E22)</f>
        <v>0</v>
      </c>
      <c r="F14" s="177" t="e">
        <f t="shared" si="1"/>
        <v>#DIV/0!</v>
      </c>
      <c r="G14" s="100">
        <f t="shared" si="6"/>
        <v>0</v>
      </c>
      <c r="H14" s="100">
        <f t="shared" si="6"/>
        <v>0</v>
      </c>
      <c r="I14" s="177" t="e">
        <f t="shared" si="2"/>
        <v>#DIV/0!</v>
      </c>
      <c r="J14" s="100">
        <f t="shared" si="6"/>
        <v>0</v>
      </c>
      <c r="K14" s="100">
        <f t="shared" si="6"/>
        <v>0</v>
      </c>
      <c r="L14" s="178" t="e">
        <f t="shared" si="3"/>
        <v>#DIV/0!</v>
      </c>
      <c r="M14" s="100">
        <f t="shared" si="6"/>
        <v>0</v>
      </c>
      <c r="N14" s="100">
        <f t="shared" si="6"/>
        <v>0</v>
      </c>
      <c r="O14" s="177" t="e">
        <f t="shared" si="4"/>
        <v>#DIV/0!</v>
      </c>
      <c r="P14" s="100">
        <f t="shared" si="6"/>
        <v>0</v>
      </c>
      <c r="Q14" s="100">
        <f t="shared" si="6"/>
        <v>0</v>
      </c>
      <c r="R14" s="177" t="e">
        <f t="shared" si="5"/>
        <v>#DIV/0!</v>
      </c>
      <c r="S14" s="102"/>
      <c r="AMH14"/>
      <c r="AMI14"/>
      <c r="AMJ14"/>
    </row>
    <row r="15" spans="2:1024" ht="30" x14ac:dyDescent="0.25">
      <c r="B15" s="65" t="s">
        <v>80</v>
      </c>
      <c r="C15" s="58" t="s">
        <v>135</v>
      </c>
      <c r="D15" s="58">
        <v>0</v>
      </c>
      <c r="E15" s="58">
        <v>0</v>
      </c>
      <c r="F15" s="177" t="e">
        <f t="shared" si="1"/>
        <v>#DIV/0!</v>
      </c>
      <c r="G15" s="101">
        <v>0</v>
      </c>
      <c r="H15" s="101">
        <v>0</v>
      </c>
      <c r="I15" s="177" t="e">
        <f t="shared" si="2"/>
        <v>#DIV/0!</v>
      </c>
      <c r="J15" s="101">
        <v>0</v>
      </c>
      <c r="K15" s="101">
        <v>0</v>
      </c>
      <c r="L15" s="178" t="e">
        <f t="shared" si="3"/>
        <v>#DIV/0!</v>
      </c>
      <c r="M15" s="101">
        <v>0</v>
      </c>
      <c r="N15" s="101">
        <v>0</v>
      </c>
      <c r="O15" s="177" t="e">
        <f t="shared" si="4"/>
        <v>#DIV/0!</v>
      </c>
      <c r="P15" s="58">
        <v>0</v>
      </c>
      <c r="Q15" s="62">
        <v>0</v>
      </c>
      <c r="R15" s="177" t="e">
        <f t="shared" si="5"/>
        <v>#DIV/0!</v>
      </c>
      <c r="S15" s="59"/>
    </row>
    <row r="16" spans="2:1024" ht="30" x14ac:dyDescent="0.25">
      <c r="B16" s="65" t="s">
        <v>146</v>
      </c>
      <c r="C16" s="58" t="s">
        <v>147</v>
      </c>
      <c r="D16" s="58">
        <v>0</v>
      </c>
      <c r="E16" s="58">
        <v>0</v>
      </c>
      <c r="F16" s="177" t="e">
        <f t="shared" si="1"/>
        <v>#DIV/0!</v>
      </c>
      <c r="G16" s="101">
        <v>0</v>
      </c>
      <c r="H16" s="101">
        <v>0</v>
      </c>
      <c r="I16" s="177" t="e">
        <f t="shared" si="2"/>
        <v>#DIV/0!</v>
      </c>
      <c r="J16" s="101">
        <v>0</v>
      </c>
      <c r="K16" s="101">
        <v>0</v>
      </c>
      <c r="L16" s="178" t="e">
        <f t="shared" si="3"/>
        <v>#DIV/0!</v>
      </c>
      <c r="M16" s="101">
        <v>0</v>
      </c>
      <c r="N16" s="101">
        <v>0</v>
      </c>
      <c r="O16" s="177" t="e">
        <f t="shared" si="4"/>
        <v>#DIV/0!</v>
      </c>
      <c r="P16" s="58">
        <v>0</v>
      </c>
      <c r="Q16" s="62">
        <v>0</v>
      </c>
      <c r="R16" s="177" t="e">
        <f t="shared" si="5"/>
        <v>#DIV/0!</v>
      </c>
      <c r="S16" s="59"/>
    </row>
    <row r="17" spans="2:1024" x14ac:dyDescent="0.25">
      <c r="B17" s="82" t="s">
        <v>148</v>
      </c>
      <c r="C17" s="64" t="s">
        <v>149</v>
      </c>
      <c r="D17" s="58">
        <v>0</v>
      </c>
      <c r="E17" s="58">
        <v>0</v>
      </c>
      <c r="F17" s="177" t="e">
        <f t="shared" si="1"/>
        <v>#DIV/0!</v>
      </c>
      <c r="G17" s="101">
        <v>0</v>
      </c>
      <c r="H17" s="101">
        <v>0</v>
      </c>
      <c r="I17" s="177" t="e">
        <f t="shared" si="2"/>
        <v>#DIV/0!</v>
      </c>
      <c r="J17" s="101">
        <v>0</v>
      </c>
      <c r="K17" s="101">
        <v>0</v>
      </c>
      <c r="L17" s="178" t="e">
        <f t="shared" si="3"/>
        <v>#DIV/0!</v>
      </c>
      <c r="M17" s="101">
        <v>0</v>
      </c>
      <c r="N17" s="101">
        <v>0</v>
      </c>
      <c r="O17" s="177" t="e">
        <f t="shared" si="4"/>
        <v>#DIV/0!</v>
      </c>
      <c r="P17" s="58">
        <v>0</v>
      </c>
      <c r="Q17" s="62">
        <v>0</v>
      </c>
      <c r="R17" s="177" t="e">
        <f t="shared" si="5"/>
        <v>#DIV/0!</v>
      </c>
      <c r="S17" s="59"/>
    </row>
    <row r="18" spans="2:1024" ht="45" x14ac:dyDescent="0.25">
      <c r="B18" s="82" t="s">
        <v>81</v>
      </c>
      <c r="C18" s="58" t="s">
        <v>136</v>
      </c>
      <c r="D18" s="58">
        <v>0</v>
      </c>
      <c r="E18" s="58">
        <v>0</v>
      </c>
      <c r="F18" s="177" t="e">
        <f t="shared" si="1"/>
        <v>#DIV/0!</v>
      </c>
      <c r="G18" s="101">
        <v>0</v>
      </c>
      <c r="H18" s="101">
        <v>0</v>
      </c>
      <c r="I18" s="177" t="e">
        <f t="shared" si="2"/>
        <v>#DIV/0!</v>
      </c>
      <c r="J18" s="101">
        <v>0</v>
      </c>
      <c r="K18" s="101">
        <v>0</v>
      </c>
      <c r="L18" s="178" t="e">
        <f t="shared" si="3"/>
        <v>#DIV/0!</v>
      </c>
      <c r="M18" s="101">
        <v>0</v>
      </c>
      <c r="N18" s="101">
        <v>0</v>
      </c>
      <c r="O18" s="177" t="e">
        <f t="shared" si="4"/>
        <v>#DIV/0!</v>
      </c>
      <c r="P18" s="58">
        <v>0</v>
      </c>
      <c r="Q18" s="62">
        <v>0</v>
      </c>
      <c r="R18" s="177" t="e">
        <f t="shared" si="5"/>
        <v>#DIV/0!</v>
      </c>
      <c r="S18" s="59"/>
    </row>
    <row r="19" spans="2:1024" ht="30" x14ac:dyDescent="0.25">
      <c r="B19" s="82" t="s">
        <v>82</v>
      </c>
      <c r="C19" s="58" t="s">
        <v>137</v>
      </c>
      <c r="D19" s="58">
        <v>0</v>
      </c>
      <c r="E19" s="58">
        <v>0</v>
      </c>
      <c r="F19" s="177" t="e">
        <f t="shared" si="1"/>
        <v>#DIV/0!</v>
      </c>
      <c r="G19" s="101">
        <v>0</v>
      </c>
      <c r="H19" s="101">
        <v>0</v>
      </c>
      <c r="I19" s="177" t="e">
        <f t="shared" si="2"/>
        <v>#DIV/0!</v>
      </c>
      <c r="J19" s="101">
        <v>0</v>
      </c>
      <c r="K19" s="101">
        <v>0</v>
      </c>
      <c r="L19" s="178" t="e">
        <f t="shared" si="3"/>
        <v>#DIV/0!</v>
      </c>
      <c r="M19" s="101">
        <v>0</v>
      </c>
      <c r="N19" s="101">
        <v>0</v>
      </c>
      <c r="O19" s="177" t="e">
        <f t="shared" si="4"/>
        <v>#DIV/0!</v>
      </c>
      <c r="P19" s="58">
        <v>0</v>
      </c>
      <c r="Q19" s="62">
        <v>0</v>
      </c>
      <c r="R19" s="177" t="e">
        <f t="shared" si="5"/>
        <v>#DIV/0!</v>
      </c>
      <c r="S19" s="59"/>
    </row>
    <row r="20" spans="2:1024" ht="30" x14ac:dyDescent="0.25">
      <c r="B20" s="82" t="s">
        <v>83</v>
      </c>
      <c r="C20" s="58" t="s">
        <v>139</v>
      </c>
      <c r="D20" s="58">
        <v>0</v>
      </c>
      <c r="E20" s="58">
        <v>0</v>
      </c>
      <c r="F20" s="177" t="e">
        <f t="shared" si="1"/>
        <v>#DIV/0!</v>
      </c>
      <c r="G20" s="101">
        <v>0</v>
      </c>
      <c r="H20" s="101">
        <v>0</v>
      </c>
      <c r="I20" s="177" t="e">
        <f t="shared" si="2"/>
        <v>#DIV/0!</v>
      </c>
      <c r="J20" s="101">
        <v>0</v>
      </c>
      <c r="K20" s="101">
        <v>0</v>
      </c>
      <c r="L20" s="178" t="e">
        <f t="shared" si="3"/>
        <v>#DIV/0!</v>
      </c>
      <c r="M20" s="101">
        <v>0</v>
      </c>
      <c r="N20" s="101">
        <v>0</v>
      </c>
      <c r="O20" s="177" t="e">
        <f t="shared" si="4"/>
        <v>#DIV/0!</v>
      </c>
      <c r="P20" s="58">
        <v>0</v>
      </c>
      <c r="Q20" s="62">
        <v>0</v>
      </c>
      <c r="R20" s="177" t="e">
        <f t="shared" si="5"/>
        <v>#DIV/0!</v>
      </c>
      <c r="S20" s="59"/>
    </row>
    <row r="21" spans="2:1024" ht="75" x14ac:dyDescent="0.25">
      <c r="B21" s="82" t="s">
        <v>150</v>
      </c>
      <c r="C21" s="58" t="s">
        <v>151</v>
      </c>
      <c r="D21" s="58">
        <v>0</v>
      </c>
      <c r="E21" s="58">
        <v>0</v>
      </c>
      <c r="F21" s="177" t="e">
        <f t="shared" si="1"/>
        <v>#DIV/0!</v>
      </c>
      <c r="G21" s="101">
        <v>0</v>
      </c>
      <c r="H21" s="101">
        <v>0</v>
      </c>
      <c r="I21" s="177" t="e">
        <f t="shared" si="2"/>
        <v>#DIV/0!</v>
      </c>
      <c r="J21" s="101">
        <v>0</v>
      </c>
      <c r="K21" s="101">
        <v>0</v>
      </c>
      <c r="L21" s="178" t="e">
        <f t="shared" si="3"/>
        <v>#DIV/0!</v>
      </c>
      <c r="M21" s="101">
        <v>0</v>
      </c>
      <c r="N21" s="101">
        <v>0</v>
      </c>
      <c r="O21" s="177" t="e">
        <f t="shared" si="4"/>
        <v>#DIV/0!</v>
      </c>
      <c r="P21" s="58">
        <v>0</v>
      </c>
      <c r="Q21" s="58">
        <v>0</v>
      </c>
      <c r="R21" s="177" t="e">
        <f t="shared" si="5"/>
        <v>#DIV/0!</v>
      </c>
      <c r="S21" s="59"/>
    </row>
    <row r="22" spans="2:1024" x14ac:dyDescent="0.25">
      <c r="B22" s="82" t="s">
        <v>152</v>
      </c>
      <c r="C22" s="58" t="s">
        <v>143</v>
      </c>
      <c r="D22" s="58">
        <v>0</v>
      </c>
      <c r="E22" s="58">
        <v>0</v>
      </c>
      <c r="F22" s="177" t="e">
        <f t="shared" si="1"/>
        <v>#DIV/0!</v>
      </c>
      <c r="G22" s="101">
        <v>0</v>
      </c>
      <c r="H22" s="101">
        <v>0</v>
      </c>
      <c r="I22" s="177" t="e">
        <f t="shared" si="2"/>
        <v>#DIV/0!</v>
      </c>
      <c r="J22" s="101">
        <v>0</v>
      </c>
      <c r="K22" s="101">
        <v>0</v>
      </c>
      <c r="L22" s="178" t="e">
        <f t="shared" si="3"/>
        <v>#DIV/0!</v>
      </c>
      <c r="M22" s="101">
        <v>0</v>
      </c>
      <c r="N22" s="101">
        <v>0</v>
      </c>
      <c r="O22" s="177" t="e">
        <f t="shared" si="4"/>
        <v>#DIV/0!</v>
      </c>
      <c r="P22" s="58">
        <v>0</v>
      </c>
      <c r="Q22" s="58">
        <v>0</v>
      </c>
      <c r="R22" s="177" t="e">
        <f t="shared" si="5"/>
        <v>#DIV/0!</v>
      </c>
      <c r="S22" s="59"/>
    </row>
    <row r="23" spans="2:1024" s="98" customFormat="1" ht="30" x14ac:dyDescent="0.25">
      <c r="B23" s="104" t="s">
        <v>153</v>
      </c>
      <c r="C23" s="100" t="s">
        <v>154</v>
      </c>
      <c r="D23" s="105">
        <f>SUM(D24:D27)</f>
        <v>1</v>
      </c>
      <c r="E23" s="105">
        <f t="shared" ref="E23:Q23" si="7">SUM(E24:E27)</f>
        <v>39</v>
      </c>
      <c r="F23" s="177">
        <f t="shared" si="1"/>
        <v>0.97435897435897434</v>
      </c>
      <c r="G23" s="105">
        <f t="shared" si="7"/>
        <v>0</v>
      </c>
      <c r="H23" s="105">
        <f t="shared" si="7"/>
        <v>0</v>
      </c>
      <c r="I23" s="177" t="e">
        <f t="shared" si="2"/>
        <v>#DIV/0!</v>
      </c>
      <c r="J23" s="105">
        <f t="shared" si="7"/>
        <v>4</v>
      </c>
      <c r="K23" s="105">
        <f t="shared" si="7"/>
        <v>11</v>
      </c>
      <c r="L23" s="178">
        <f t="shared" si="3"/>
        <v>0.63636363636363635</v>
      </c>
      <c r="M23" s="105">
        <f t="shared" si="7"/>
        <v>0</v>
      </c>
      <c r="N23" s="105">
        <f t="shared" si="7"/>
        <v>0</v>
      </c>
      <c r="O23" s="177" t="e">
        <f t="shared" si="4"/>
        <v>#DIV/0!</v>
      </c>
      <c r="P23" s="105">
        <f t="shared" si="7"/>
        <v>0</v>
      </c>
      <c r="Q23" s="105">
        <f t="shared" si="7"/>
        <v>0</v>
      </c>
      <c r="R23" s="177" t="e">
        <f t="shared" si="5"/>
        <v>#DIV/0!</v>
      </c>
      <c r="S23" s="102"/>
      <c r="AMH23"/>
      <c r="AMI23"/>
      <c r="AMJ23"/>
    </row>
    <row r="24" spans="2:1024" ht="45" x14ac:dyDescent="0.25">
      <c r="B24" s="82" t="s">
        <v>86</v>
      </c>
      <c r="C24" s="58" t="s">
        <v>155</v>
      </c>
      <c r="D24" s="64">
        <v>1</v>
      </c>
      <c r="E24" s="64">
        <v>39</v>
      </c>
      <c r="F24" s="177">
        <f t="shared" si="1"/>
        <v>0.97435897435897434</v>
      </c>
      <c r="G24" s="101">
        <v>0</v>
      </c>
      <c r="H24" s="101">
        <v>0</v>
      </c>
      <c r="I24" s="177" t="e">
        <f t="shared" si="2"/>
        <v>#DIV/0!</v>
      </c>
      <c r="J24" s="101">
        <v>4</v>
      </c>
      <c r="K24" s="101">
        <v>11</v>
      </c>
      <c r="L24" s="178">
        <f t="shared" si="3"/>
        <v>0.63636363636363635</v>
      </c>
      <c r="M24" s="101">
        <v>0</v>
      </c>
      <c r="N24" s="101">
        <v>0</v>
      </c>
      <c r="O24" s="177" t="e">
        <f t="shared" si="4"/>
        <v>#DIV/0!</v>
      </c>
      <c r="P24" s="64">
        <v>0</v>
      </c>
      <c r="Q24" s="58">
        <v>0</v>
      </c>
      <c r="R24" s="177" t="e">
        <f t="shared" si="5"/>
        <v>#DIV/0!</v>
      </c>
      <c r="S24" s="59"/>
    </row>
    <row r="25" spans="2:1024" ht="60" x14ac:dyDescent="0.25">
      <c r="B25" s="82" t="s">
        <v>87</v>
      </c>
      <c r="C25" s="58" t="s">
        <v>156</v>
      </c>
      <c r="D25" s="64">
        <v>0</v>
      </c>
      <c r="E25" s="64">
        <v>0</v>
      </c>
      <c r="F25" s="177" t="e">
        <f t="shared" si="1"/>
        <v>#DIV/0!</v>
      </c>
      <c r="G25" s="101">
        <v>0</v>
      </c>
      <c r="H25" s="101">
        <v>0</v>
      </c>
      <c r="I25" s="177" t="e">
        <f t="shared" si="2"/>
        <v>#DIV/0!</v>
      </c>
      <c r="J25" s="101">
        <v>0</v>
      </c>
      <c r="K25" s="101">
        <v>0</v>
      </c>
      <c r="L25" s="178" t="e">
        <f t="shared" si="3"/>
        <v>#DIV/0!</v>
      </c>
      <c r="M25" s="101">
        <v>0</v>
      </c>
      <c r="N25" s="101">
        <v>0</v>
      </c>
      <c r="O25" s="177" t="e">
        <f t="shared" si="4"/>
        <v>#DIV/0!</v>
      </c>
      <c r="P25" s="64">
        <v>0</v>
      </c>
      <c r="Q25" s="58">
        <v>0</v>
      </c>
      <c r="R25" s="177" t="e">
        <f t="shared" si="5"/>
        <v>#DIV/0!</v>
      </c>
      <c r="S25" s="59"/>
    </row>
    <row r="26" spans="2:1024" ht="45" x14ac:dyDescent="0.25">
      <c r="B26" s="82" t="s">
        <v>88</v>
      </c>
      <c r="C26" s="58" t="s">
        <v>157</v>
      </c>
      <c r="D26" s="64">
        <v>0</v>
      </c>
      <c r="E26" s="64">
        <v>0</v>
      </c>
      <c r="F26" s="177" t="e">
        <f t="shared" si="1"/>
        <v>#DIV/0!</v>
      </c>
      <c r="G26" s="101">
        <v>0</v>
      </c>
      <c r="H26" s="101">
        <v>0</v>
      </c>
      <c r="I26" s="177" t="e">
        <f t="shared" si="2"/>
        <v>#DIV/0!</v>
      </c>
      <c r="J26" s="101">
        <v>0</v>
      </c>
      <c r="K26" s="101">
        <v>0</v>
      </c>
      <c r="L26" s="178" t="e">
        <f t="shared" si="3"/>
        <v>#DIV/0!</v>
      </c>
      <c r="M26" s="101">
        <v>0</v>
      </c>
      <c r="N26" s="101">
        <v>0</v>
      </c>
      <c r="O26" s="177" t="e">
        <f t="shared" si="4"/>
        <v>#DIV/0!</v>
      </c>
      <c r="P26" s="64">
        <v>0</v>
      </c>
      <c r="Q26" s="58">
        <v>0</v>
      </c>
      <c r="R26" s="177" t="e">
        <f t="shared" si="5"/>
        <v>#DIV/0!</v>
      </c>
      <c r="S26" s="59"/>
    </row>
    <row r="27" spans="2:1024" ht="30.75" customHeight="1" x14ac:dyDescent="0.25">
      <c r="B27" s="82" t="s">
        <v>158</v>
      </c>
      <c r="C27" s="58" t="s">
        <v>143</v>
      </c>
      <c r="D27" s="64">
        <v>0</v>
      </c>
      <c r="E27" s="64">
        <v>0</v>
      </c>
      <c r="F27" s="177" t="e">
        <f t="shared" si="1"/>
        <v>#DIV/0!</v>
      </c>
      <c r="G27" s="101">
        <v>0</v>
      </c>
      <c r="H27" s="101">
        <v>0</v>
      </c>
      <c r="I27" s="177" t="e">
        <f t="shared" si="2"/>
        <v>#DIV/0!</v>
      </c>
      <c r="J27" s="101">
        <v>0</v>
      </c>
      <c r="K27" s="101">
        <v>0</v>
      </c>
      <c r="L27" s="178" t="e">
        <f t="shared" si="3"/>
        <v>#DIV/0!</v>
      </c>
      <c r="M27" s="101">
        <v>0</v>
      </c>
      <c r="N27" s="101">
        <v>0</v>
      </c>
      <c r="O27" s="177" t="e">
        <f t="shared" si="4"/>
        <v>#DIV/0!</v>
      </c>
      <c r="P27" s="64">
        <v>0</v>
      </c>
      <c r="Q27" s="58">
        <v>0</v>
      </c>
      <c r="R27" s="177" t="e">
        <f t="shared" si="5"/>
        <v>#DIV/0!</v>
      </c>
      <c r="S27" s="59"/>
    </row>
    <row r="29" spans="2:1024" ht="328.7" customHeight="1" x14ac:dyDescent="0.25">
      <c r="B29" s="235" t="s">
        <v>160</v>
      </c>
      <c r="C29" s="235"/>
      <c r="D29" s="235"/>
      <c r="E29" s="235"/>
      <c r="F29" s="235"/>
      <c r="G29" s="235"/>
      <c r="H29" s="235"/>
      <c r="I29" s="235"/>
      <c r="J29" s="235"/>
      <c r="K29" s="235"/>
      <c r="L29" s="235"/>
      <c r="M29" s="235"/>
      <c r="N29" s="235"/>
      <c r="O29" s="235"/>
      <c r="P29" s="235"/>
      <c r="Q29" s="235"/>
      <c r="R29" s="235"/>
      <c r="S29" s="235"/>
    </row>
    <row r="30" spans="2:1024" ht="220.5" customHeight="1" x14ac:dyDescent="0.25"/>
  </sheetData>
  <mergeCells count="10">
    <mergeCell ref="B29:S29"/>
    <mergeCell ref="P1:R1"/>
    <mergeCell ref="B3:B5"/>
    <mergeCell ref="C3:C5"/>
    <mergeCell ref="D3:R3"/>
    <mergeCell ref="D4:F4"/>
    <mergeCell ref="G4:I4"/>
    <mergeCell ref="J4:L4"/>
    <mergeCell ref="M4:O4"/>
    <mergeCell ref="P4:R4"/>
  </mergeCells>
  <printOptions horizontalCentered="1" verticalCentered="1"/>
  <pageMargins left="0" right="0" top="0.74791666666666701" bottom="0.74791666666666701" header="0.51180555555555496" footer="0.51180555555555496"/>
  <pageSetup paperSize="8" firstPageNumber="0" fitToHeight="0" orientation="landscape" horizontalDpi="300" verticalDpi="300" r:id="rId1"/>
  <rowBreaks count="2" manualBreakCount="2">
    <brk id="20" max="16383" man="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2:AMK3"/>
  <sheetViews>
    <sheetView view="pageBreakPreview" zoomScaleNormal="100" workbookViewId="0">
      <selection activeCell="I4" sqref="I4"/>
    </sheetView>
  </sheetViews>
  <sheetFormatPr defaultColWidth="8.85546875" defaultRowHeight="15.75" x14ac:dyDescent="0.25"/>
  <cols>
    <col min="1" max="1" width="2.7109375" style="154" customWidth="1"/>
    <col min="2" max="2" width="3.7109375" style="154" customWidth="1"/>
    <col min="3" max="3" width="17.85546875" style="154" customWidth="1"/>
    <col min="4" max="4" width="17.7109375" style="154" customWidth="1"/>
    <col min="5" max="5" width="23.28515625" style="154" customWidth="1"/>
    <col min="6" max="6" width="17.42578125" style="154" customWidth="1"/>
    <col min="7" max="7" width="17.28515625" style="154" customWidth="1"/>
    <col min="8" max="8" width="22.28515625" style="154" customWidth="1"/>
    <col min="9" max="9" width="24.42578125" style="154" customWidth="1"/>
    <col min="10" max="10" width="16" style="154" customWidth="1"/>
    <col min="11" max="11" width="19.85546875" style="154" customWidth="1"/>
    <col min="12" max="12" width="29.7109375" style="154" customWidth="1"/>
    <col min="13" max="1025" width="9.140625" style="154" customWidth="1"/>
    <col min="1026" max="16384" width="8.85546875" style="161"/>
  </cols>
  <sheetData>
    <row r="2" spans="1:1025" s="154" customFormat="1" ht="78.75" x14ac:dyDescent="0.25">
      <c r="B2" s="155" t="s">
        <v>55</v>
      </c>
      <c r="C2" s="156" t="s">
        <v>180</v>
      </c>
      <c r="D2" s="156" t="s">
        <v>181</v>
      </c>
      <c r="E2" s="156" t="s">
        <v>182</v>
      </c>
      <c r="F2" s="156" t="s">
        <v>183</v>
      </c>
      <c r="G2" s="156" t="s">
        <v>184</v>
      </c>
      <c r="H2" s="156" t="s">
        <v>185</v>
      </c>
      <c r="I2" s="156" t="s">
        <v>186</v>
      </c>
      <c r="J2" s="156" t="s">
        <v>187</v>
      </c>
      <c r="K2" s="156" t="s">
        <v>188</v>
      </c>
      <c r="L2" s="156" t="s">
        <v>189</v>
      </c>
    </row>
    <row r="3" spans="1:1025" s="160" customFormat="1" ht="94.5" x14ac:dyDescent="0.25">
      <c r="A3" s="157"/>
      <c r="B3" s="158">
        <v>1</v>
      </c>
      <c r="C3" s="159" t="s">
        <v>243</v>
      </c>
      <c r="D3" s="159" t="s">
        <v>190</v>
      </c>
      <c r="E3" s="159" t="s">
        <v>191</v>
      </c>
      <c r="F3" s="159" t="s">
        <v>242</v>
      </c>
      <c r="G3" s="159" t="s">
        <v>192</v>
      </c>
      <c r="H3" s="159" t="s">
        <v>193</v>
      </c>
      <c r="I3" s="158">
        <v>50</v>
      </c>
      <c r="J3" s="158">
        <v>30</v>
      </c>
      <c r="K3" s="158">
        <v>0</v>
      </c>
      <c r="L3" s="158" t="s">
        <v>36</v>
      </c>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c r="NY3" s="157"/>
      <c r="NZ3" s="157"/>
      <c r="OA3" s="157"/>
      <c r="OB3" s="157"/>
      <c r="OC3" s="157"/>
      <c r="OD3" s="157"/>
      <c r="OE3" s="157"/>
      <c r="OF3" s="157"/>
      <c r="OG3" s="157"/>
      <c r="OH3" s="157"/>
      <c r="OI3" s="157"/>
      <c r="OJ3" s="157"/>
      <c r="OK3" s="157"/>
      <c r="OL3" s="157"/>
      <c r="OM3" s="157"/>
      <c r="ON3" s="157"/>
      <c r="OO3" s="157"/>
      <c r="OP3" s="157"/>
      <c r="OQ3" s="157"/>
      <c r="OR3" s="157"/>
      <c r="OS3" s="157"/>
      <c r="OT3" s="157"/>
      <c r="OU3" s="157"/>
      <c r="OV3" s="157"/>
      <c r="OW3" s="157"/>
      <c r="OX3" s="157"/>
      <c r="OY3" s="157"/>
      <c r="OZ3" s="157"/>
      <c r="PA3" s="157"/>
      <c r="PB3" s="157"/>
      <c r="PC3" s="157"/>
      <c r="PD3" s="157"/>
      <c r="PE3" s="157"/>
      <c r="PF3" s="157"/>
      <c r="PG3" s="157"/>
      <c r="PH3" s="157"/>
      <c r="PI3" s="157"/>
      <c r="PJ3" s="157"/>
      <c r="PK3" s="157"/>
      <c r="PL3" s="157"/>
      <c r="PM3" s="157"/>
      <c r="PN3" s="157"/>
      <c r="PO3" s="157"/>
      <c r="PP3" s="157"/>
      <c r="PQ3" s="157"/>
      <c r="PR3" s="157"/>
      <c r="PS3" s="157"/>
      <c r="PT3" s="157"/>
      <c r="PU3" s="157"/>
      <c r="PV3" s="157"/>
      <c r="PW3" s="157"/>
      <c r="PX3" s="157"/>
      <c r="PY3" s="157"/>
      <c r="PZ3" s="157"/>
      <c r="QA3" s="157"/>
      <c r="QB3" s="157"/>
      <c r="QC3" s="157"/>
      <c r="QD3" s="157"/>
      <c r="QE3" s="157"/>
      <c r="QF3" s="157"/>
      <c r="QG3" s="157"/>
      <c r="QH3" s="157"/>
      <c r="QI3" s="157"/>
      <c r="QJ3" s="157"/>
      <c r="QK3" s="157"/>
      <c r="QL3" s="157"/>
      <c r="QM3" s="157"/>
      <c r="QN3" s="157"/>
      <c r="QO3" s="157"/>
      <c r="QP3" s="157"/>
      <c r="QQ3" s="157"/>
      <c r="QR3" s="157"/>
      <c r="QS3" s="157"/>
      <c r="QT3" s="157"/>
      <c r="QU3" s="157"/>
      <c r="QV3" s="157"/>
      <c r="QW3" s="157"/>
      <c r="QX3" s="157"/>
      <c r="QY3" s="157"/>
      <c r="QZ3" s="157"/>
      <c r="RA3" s="157"/>
      <c r="RB3" s="157"/>
      <c r="RC3" s="157"/>
      <c r="RD3" s="157"/>
      <c r="RE3" s="157"/>
      <c r="RF3" s="157"/>
      <c r="RG3" s="157"/>
      <c r="RH3" s="157"/>
      <c r="RI3" s="157"/>
      <c r="RJ3" s="157"/>
      <c r="RK3" s="157"/>
      <c r="RL3" s="157"/>
      <c r="RM3" s="157"/>
      <c r="RN3" s="157"/>
      <c r="RO3" s="157"/>
      <c r="RP3" s="157"/>
      <c r="RQ3" s="157"/>
      <c r="RR3" s="157"/>
      <c r="RS3" s="157"/>
      <c r="RT3" s="157"/>
      <c r="RU3" s="157"/>
      <c r="RV3" s="157"/>
      <c r="RW3" s="157"/>
      <c r="RX3" s="157"/>
      <c r="RY3" s="157"/>
      <c r="RZ3" s="157"/>
      <c r="SA3" s="157"/>
      <c r="SB3" s="157"/>
      <c r="SC3" s="157"/>
      <c r="SD3" s="157"/>
      <c r="SE3" s="157"/>
      <c r="SF3" s="157"/>
      <c r="SG3" s="157"/>
      <c r="SH3" s="157"/>
      <c r="SI3" s="157"/>
      <c r="SJ3" s="157"/>
      <c r="SK3" s="157"/>
      <c r="SL3" s="157"/>
      <c r="SM3" s="157"/>
      <c r="SN3" s="157"/>
      <c r="SO3" s="157"/>
      <c r="SP3" s="157"/>
      <c r="SQ3" s="157"/>
      <c r="SR3" s="157"/>
      <c r="SS3" s="157"/>
      <c r="ST3" s="157"/>
      <c r="SU3" s="157"/>
      <c r="SV3" s="157"/>
      <c r="SW3" s="157"/>
      <c r="SX3" s="157"/>
      <c r="SY3" s="157"/>
      <c r="SZ3" s="157"/>
      <c r="TA3" s="157"/>
      <c r="TB3" s="157"/>
      <c r="TC3" s="157"/>
      <c r="TD3" s="157"/>
      <c r="TE3" s="157"/>
      <c r="TF3" s="157"/>
      <c r="TG3" s="157"/>
      <c r="TH3" s="157"/>
      <c r="TI3" s="157"/>
      <c r="TJ3" s="157"/>
      <c r="TK3" s="157"/>
      <c r="TL3" s="157"/>
      <c r="TM3" s="157"/>
      <c r="TN3" s="157"/>
      <c r="TO3" s="157"/>
      <c r="TP3" s="157"/>
      <c r="TQ3" s="157"/>
      <c r="TR3" s="157"/>
      <c r="TS3" s="157"/>
      <c r="TT3" s="157"/>
      <c r="TU3" s="157"/>
      <c r="TV3" s="157"/>
      <c r="TW3" s="157"/>
      <c r="TX3" s="157"/>
      <c r="TY3" s="157"/>
      <c r="TZ3" s="157"/>
      <c r="UA3" s="157"/>
      <c r="UB3" s="157"/>
      <c r="UC3" s="157"/>
      <c r="UD3" s="157"/>
      <c r="UE3" s="157"/>
      <c r="UF3" s="157"/>
      <c r="UG3" s="157"/>
      <c r="UH3" s="157"/>
      <c r="UI3" s="157"/>
      <c r="UJ3" s="157"/>
      <c r="UK3" s="157"/>
      <c r="UL3" s="157"/>
      <c r="UM3" s="157"/>
      <c r="UN3" s="157"/>
      <c r="UO3" s="157"/>
      <c r="UP3" s="157"/>
      <c r="UQ3" s="157"/>
      <c r="UR3" s="157"/>
      <c r="US3" s="157"/>
      <c r="UT3" s="157"/>
      <c r="UU3" s="157"/>
      <c r="UV3" s="157"/>
      <c r="UW3" s="157"/>
      <c r="UX3" s="157"/>
      <c r="UY3" s="157"/>
      <c r="UZ3" s="157"/>
      <c r="VA3" s="157"/>
      <c r="VB3" s="157"/>
      <c r="VC3" s="157"/>
      <c r="VD3" s="157"/>
      <c r="VE3" s="157"/>
      <c r="VF3" s="157"/>
      <c r="VG3" s="157"/>
      <c r="VH3" s="157"/>
      <c r="VI3" s="157"/>
      <c r="VJ3" s="157"/>
      <c r="VK3" s="157"/>
      <c r="VL3" s="157"/>
      <c r="VM3" s="157"/>
      <c r="VN3" s="157"/>
      <c r="VO3" s="157"/>
      <c r="VP3" s="157"/>
      <c r="VQ3" s="157"/>
      <c r="VR3" s="157"/>
      <c r="VS3" s="157"/>
      <c r="VT3" s="157"/>
      <c r="VU3" s="157"/>
      <c r="VV3" s="157"/>
      <c r="VW3" s="157"/>
      <c r="VX3" s="157"/>
      <c r="VY3" s="157"/>
      <c r="VZ3" s="157"/>
      <c r="WA3" s="157"/>
      <c r="WB3" s="157"/>
      <c r="WC3" s="157"/>
      <c r="WD3" s="157"/>
      <c r="WE3" s="157"/>
      <c r="WF3" s="157"/>
      <c r="WG3" s="157"/>
      <c r="WH3" s="157"/>
      <c r="WI3" s="157"/>
      <c r="WJ3" s="157"/>
      <c r="WK3" s="157"/>
      <c r="WL3" s="157"/>
      <c r="WM3" s="157"/>
      <c r="WN3" s="157"/>
      <c r="WO3" s="157"/>
      <c r="WP3" s="157"/>
      <c r="WQ3" s="157"/>
      <c r="WR3" s="157"/>
      <c r="WS3" s="157"/>
      <c r="WT3" s="157"/>
      <c r="WU3" s="157"/>
      <c r="WV3" s="157"/>
      <c r="WW3" s="157"/>
      <c r="WX3" s="157"/>
      <c r="WY3" s="157"/>
      <c r="WZ3" s="157"/>
      <c r="XA3" s="157"/>
      <c r="XB3" s="157"/>
      <c r="XC3" s="157"/>
      <c r="XD3" s="157"/>
      <c r="XE3" s="157"/>
      <c r="XF3" s="157"/>
      <c r="XG3" s="157"/>
      <c r="XH3" s="157"/>
      <c r="XI3" s="157"/>
      <c r="XJ3" s="157"/>
      <c r="XK3" s="157"/>
      <c r="XL3" s="157"/>
      <c r="XM3" s="157"/>
      <c r="XN3" s="157"/>
      <c r="XO3" s="157"/>
      <c r="XP3" s="157"/>
      <c r="XQ3" s="157"/>
      <c r="XR3" s="157"/>
      <c r="XS3" s="157"/>
      <c r="XT3" s="157"/>
      <c r="XU3" s="157"/>
      <c r="XV3" s="157"/>
      <c r="XW3" s="157"/>
      <c r="XX3" s="157"/>
      <c r="XY3" s="157"/>
      <c r="XZ3" s="157"/>
      <c r="YA3" s="157"/>
      <c r="YB3" s="157"/>
      <c r="YC3" s="157"/>
      <c r="YD3" s="157"/>
      <c r="YE3" s="157"/>
      <c r="YF3" s="157"/>
      <c r="YG3" s="157"/>
      <c r="YH3" s="157"/>
      <c r="YI3" s="157"/>
      <c r="YJ3" s="157"/>
      <c r="YK3" s="157"/>
      <c r="YL3" s="157"/>
      <c r="YM3" s="157"/>
      <c r="YN3" s="157"/>
      <c r="YO3" s="157"/>
      <c r="YP3" s="157"/>
      <c r="YQ3" s="157"/>
      <c r="YR3" s="157"/>
      <c r="YS3" s="157"/>
      <c r="YT3" s="157"/>
      <c r="YU3" s="157"/>
      <c r="YV3" s="157"/>
      <c r="YW3" s="157"/>
      <c r="YX3" s="157"/>
      <c r="YY3" s="157"/>
      <c r="YZ3" s="157"/>
      <c r="ZA3" s="157"/>
      <c r="ZB3" s="157"/>
      <c r="ZC3" s="157"/>
      <c r="ZD3" s="157"/>
      <c r="ZE3" s="157"/>
      <c r="ZF3" s="157"/>
      <c r="ZG3" s="157"/>
      <c r="ZH3" s="157"/>
      <c r="ZI3" s="157"/>
      <c r="ZJ3" s="157"/>
      <c r="ZK3" s="157"/>
      <c r="ZL3" s="157"/>
      <c r="ZM3" s="157"/>
      <c r="ZN3" s="157"/>
      <c r="ZO3" s="157"/>
      <c r="ZP3" s="157"/>
      <c r="ZQ3" s="157"/>
      <c r="ZR3" s="157"/>
      <c r="ZS3" s="157"/>
      <c r="ZT3" s="157"/>
      <c r="ZU3" s="157"/>
      <c r="ZV3" s="157"/>
      <c r="ZW3" s="157"/>
      <c r="ZX3" s="157"/>
      <c r="ZY3" s="157"/>
      <c r="ZZ3" s="157"/>
      <c r="AAA3" s="157"/>
      <c r="AAB3" s="157"/>
      <c r="AAC3" s="157"/>
      <c r="AAD3" s="157"/>
      <c r="AAE3" s="157"/>
      <c r="AAF3" s="157"/>
      <c r="AAG3" s="157"/>
      <c r="AAH3" s="157"/>
      <c r="AAI3" s="157"/>
      <c r="AAJ3" s="157"/>
      <c r="AAK3" s="157"/>
      <c r="AAL3" s="157"/>
      <c r="AAM3" s="157"/>
      <c r="AAN3" s="157"/>
      <c r="AAO3" s="157"/>
      <c r="AAP3" s="157"/>
      <c r="AAQ3" s="157"/>
      <c r="AAR3" s="157"/>
      <c r="AAS3" s="157"/>
      <c r="AAT3" s="157"/>
      <c r="AAU3" s="157"/>
      <c r="AAV3" s="157"/>
      <c r="AAW3" s="157"/>
      <c r="AAX3" s="157"/>
      <c r="AAY3" s="157"/>
      <c r="AAZ3" s="157"/>
      <c r="ABA3" s="157"/>
      <c r="ABB3" s="157"/>
      <c r="ABC3" s="157"/>
      <c r="ABD3" s="157"/>
      <c r="ABE3" s="157"/>
      <c r="ABF3" s="157"/>
      <c r="ABG3" s="157"/>
      <c r="ABH3" s="157"/>
      <c r="ABI3" s="157"/>
      <c r="ABJ3" s="157"/>
      <c r="ABK3" s="157"/>
      <c r="ABL3" s="157"/>
      <c r="ABM3" s="157"/>
      <c r="ABN3" s="157"/>
      <c r="ABO3" s="157"/>
      <c r="ABP3" s="157"/>
      <c r="ABQ3" s="157"/>
      <c r="ABR3" s="157"/>
      <c r="ABS3" s="157"/>
      <c r="ABT3" s="157"/>
      <c r="ABU3" s="157"/>
      <c r="ABV3" s="157"/>
      <c r="ABW3" s="157"/>
      <c r="ABX3" s="157"/>
      <c r="ABY3" s="157"/>
      <c r="ABZ3" s="157"/>
      <c r="ACA3" s="157"/>
      <c r="ACB3" s="157"/>
      <c r="ACC3" s="157"/>
      <c r="ACD3" s="157"/>
      <c r="ACE3" s="157"/>
      <c r="ACF3" s="157"/>
      <c r="ACG3" s="157"/>
      <c r="ACH3" s="157"/>
      <c r="ACI3" s="157"/>
      <c r="ACJ3" s="157"/>
      <c r="ACK3" s="157"/>
      <c r="ACL3" s="157"/>
      <c r="ACM3" s="157"/>
      <c r="ACN3" s="157"/>
      <c r="ACO3" s="157"/>
      <c r="ACP3" s="157"/>
      <c r="ACQ3" s="157"/>
      <c r="ACR3" s="157"/>
      <c r="ACS3" s="157"/>
      <c r="ACT3" s="157"/>
      <c r="ACU3" s="157"/>
      <c r="ACV3" s="157"/>
      <c r="ACW3" s="157"/>
      <c r="ACX3" s="157"/>
      <c r="ACY3" s="157"/>
      <c r="ACZ3" s="157"/>
      <c r="ADA3" s="157"/>
      <c r="ADB3" s="157"/>
      <c r="ADC3" s="157"/>
      <c r="ADD3" s="157"/>
      <c r="ADE3" s="157"/>
      <c r="ADF3" s="157"/>
      <c r="ADG3" s="157"/>
      <c r="ADH3" s="157"/>
      <c r="ADI3" s="157"/>
      <c r="ADJ3" s="157"/>
      <c r="ADK3" s="157"/>
      <c r="ADL3" s="157"/>
      <c r="ADM3" s="157"/>
      <c r="ADN3" s="157"/>
      <c r="ADO3" s="157"/>
      <c r="ADP3" s="157"/>
      <c r="ADQ3" s="157"/>
      <c r="ADR3" s="157"/>
      <c r="ADS3" s="157"/>
      <c r="ADT3" s="157"/>
      <c r="ADU3" s="157"/>
      <c r="ADV3" s="157"/>
      <c r="ADW3" s="157"/>
      <c r="ADX3" s="157"/>
      <c r="ADY3" s="157"/>
      <c r="ADZ3" s="157"/>
      <c r="AEA3" s="157"/>
      <c r="AEB3" s="157"/>
      <c r="AEC3" s="157"/>
      <c r="AED3" s="157"/>
      <c r="AEE3" s="157"/>
      <c r="AEF3" s="157"/>
      <c r="AEG3" s="157"/>
      <c r="AEH3" s="157"/>
      <c r="AEI3" s="157"/>
      <c r="AEJ3" s="157"/>
      <c r="AEK3" s="157"/>
      <c r="AEL3" s="157"/>
      <c r="AEM3" s="157"/>
      <c r="AEN3" s="157"/>
      <c r="AEO3" s="157"/>
      <c r="AEP3" s="157"/>
      <c r="AEQ3" s="157"/>
      <c r="AER3" s="157"/>
      <c r="AES3" s="157"/>
      <c r="AET3" s="157"/>
      <c r="AEU3" s="157"/>
      <c r="AEV3" s="157"/>
      <c r="AEW3" s="157"/>
      <c r="AEX3" s="157"/>
      <c r="AEY3" s="157"/>
      <c r="AEZ3" s="157"/>
      <c r="AFA3" s="157"/>
      <c r="AFB3" s="157"/>
      <c r="AFC3" s="157"/>
      <c r="AFD3" s="157"/>
      <c r="AFE3" s="157"/>
      <c r="AFF3" s="157"/>
      <c r="AFG3" s="157"/>
      <c r="AFH3" s="157"/>
      <c r="AFI3" s="157"/>
      <c r="AFJ3" s="157"/>
      <c r="AFK3" s="157"/>
      <c r="AFL3" s="157"/>
      <c r="AFM3" s="157"/>
      <c r="AFN3" s="157"/>
      <c r="AFO3" s="157"/>
      <c r="AFP3" s="157"/>
      <c r="AFQ3" s="157"/>
      <c r="AFR3" s="157"/>
      <c r="AFS3" s="157"/>
      <c r="AFT3" s="157"/>
      <c r="AFU3" s="157"/>
      <c r="AFV3" s="157"/>
      <c r="AFW3" s="157"/>
      <c r="AFX3" s="157"/>
      <c r="AFY3" s="157"/>
      <c r="AFZ3" s="157"/>
      <c r="AGA3" s="157"/>
      <c r="AGB3" s="157"/>
      <c r="AGC3" s="157"/>
      <c r="AGD3" s="157"/>
      <c r="AGE3" s="157"/>
      <c r="AGF3" s="157"/>
      <c r="AGG3" s="157"/>
      <c r="AGH3" s="157"/>
      <c r="AGI3" s="157"/>
      <c r="AGJ3" s="157"/>
      <c r="AGK3" s="157"/>
      <c r="AGL3" s="157"/>
      <c r="AGM3" s="157"/>
      <c r="AGN3" s="157"/>
      <c r="AGO3" s="157"/>
      <c r="AGP3" s="157"/>
      <c r="AGQ3" s="157"/>
      <c r="AGR3" s="157"/>
      <c r="AGS3" s="157"/>
      <c r="AGT3" s="157"/>
      <c r="AGU3" s="157"/>
      <c r="AGV3" s="157"/>
      <c r="AGW3" s="157"/>
      <c r="AGX3" s="157"/>
      <c r="AGY3" s="157"/>
      <c r="AGZ3" s="157"/>
      <c r="AHA3" s="157"/>
      <c r="AHB3" s="157"/>
      <c r="AHC3" s="157"/>
      <c r="AHD3" s="157"/>
      <c r="AHE3" s="157"/>
      <c r="AHF3" s="157"/>
      <c r="AHG3" s="157"/>
      <c r="AHH3" s="157"/>
      <c r="AHI3" s="157"/>
      <c r="AHJ3" s="157"/>
      <c r="AHK3" s="157"/>
      <c r="AHL3" s="157"/>
      <c r="AHM3" s="157"/>
      <c r="AHN3" s="157"/>
      <c r="AHO3" s="157"/>
      <c r="AHP3" s="157"/>
      <c r="AHQ3" s="157"/>
      <c r="AHR3" s="157"/>
      <c r="AHS3" s="157"/>
      <c r="AHT3" s="157"/>
      <c r="AHU3" s="157"/>
      <c r="AHV3" s="157"/>
      <c r="AHW3" s="157"/>
      <c r="AHX3" s="157"/>
      <c r="AHY3" s="157"/>
      <c r="AHZ3" s="157"/>
      <c r="AIA3" s="157"/>
      <c r="AIB3" s="157"/>
      <c r="AIC3" s="157"/>
      <c r="AID3" s="157"/>
      <c r="AIE3" s="157"/>
      <c r="AIF3" s="157"/>
      <c r="AIG3" s="157"/>
      <c r="AIH3" s="157"/>
      <c r="AII3" s="157"/>
      <c r="AIJ3" s="157"/>
      <c r="AIK3" s="157"/>
      <c r="AIL3" s="157"/>
      <c r="AIM3" s="157"/>
      <c r="AIN3" s="157"/>
      <c r="AIO3" s="157"/>
      <c r="AIP3" s="157"/>
      <c r="AIQ3" s="157"/>
      <c r="AIR3" s="157"/>
      <c r="AIS3" s="157"/>
      <c r="AIT3" s="157"/>
      <c r="AIU3" s="157"/>
      <c r="AIV3" s="157"/>
      <c r="AIW3" s="157"/>
      <c r="AIX3" s="157"/>
      <c r="AIY3" s="157"/>
      <c r="AIZ3" s="157"/>
      <c r="AJA3" s="157"/>
      <c r="AJB3" s="157"/>
      <c r="AJC3" s="157"/>
      <c r="AJD3" s="157"/>
      <c r="AJE3" s="157"/>
      <c r="AJF3" s="157"/>
      <c r="AJG3" s="157"/>
      <c r="AJH3" s="157"/>
      <c r="AJI3" s="157"/>
      <c r="AJJ3" s="157"/>
      <c r="AJK3" s="157"/>
      <c r="AJL3" s="157"/>
      <c r="AJM3" s="157"/>
      <c r="AJN3" s="157"/>
      <c r="AJO3" s="157"/>
      <c r="AJP3" s="157"/>
      <c r="AJQ3" s="157"/>
      <c r="AJR3" s="157"/>
      <c r="AJS3" s="157"/>
      <c r="AJT3" s="157"/>
      <c r="AJU3" s="157"/>
      <c r="AJV3" s="157"/>
      <c r="AJW3" s="157"/>
      <c r="AJX3" s="157"/>
      <c r="AJY3" s="157"/>
      <c r="AJZ3" s="157"/>
      <c r="AKA3" s="157"/>
      <c r="AKB3" s="157"/>
      <c r="AKC3" s="157"/>
      <c r="AKD3" s="157"/>
      <c r="AKE3" s="157"/>
      <c r="AKF3" s="157"/>
      <c r="AKG3" s="157"/>
      <c r="AKH3" s="157"/>
      <c r="AKI3" s="157"/>
      <c r="AKJ3" s="157"/>
      <c r="AKK3" s="157"/>
      <c r="AKL3" s="157"/>
      <c r="AKM3" s="157"/>
      <c r="AKN3" s="157"/>
      <c r="AKO3" s="157"/>
      <c r="AKP3" s="157"/>
      <c r="AKQ3" s="157"/>
      <c r="AKR3" s="157"/>
      <c r="AKS3" s="157"/>
      <c r="AKT3" s="157"/>
      <c r="AKU3" s="157"/>
      <c r="AKV3" s="157"/>
      <c r="AKW3" s="157"/>
      <c r="AKX3" s="157"/>
      <c r="AKY3" s="157"/>
      <c r="AKZ3" s="157"/>
      <c r="ALA3" s="157"/>
      <c r="ALB3" s="157"/>
      <c r="ALC3" s="157"/>
      <c r="ALD3" s="157"/>
      <c r="ALE3" s="157"/>
      <c r="ALF3" s="157"/>
      <c r="ALG3" s="157"/>
      <c r="ALH3" s="157"/>
      <c r="ALI3" s="157"/>
      <c r="ALJ3" s="157"/>
      <c r="ALK3" s="157"/>
      <c r="ALL3" s="157"/>
      <c r="ALM3" s="157"/>
      <c r="ALN3" s="157"/>
      <c r="ALO3" s="157"/>
      <c r="ALP3" s="157"/>
      <c r="ALQ3" s="157"/>
      <c r="ALR3" s="157"/>
      <c r="ALS3" s="157"/>
      <c r="ALT3" s="157"/>
      <c r="ALU3" s="157"/>
      <c r="ALV3" s="157"/>
      <c r="ALW3" s="157"/>
      <c r="ALX3" s="157"/>
      <c r="ALY3" s="157"/>
      <c r="ALZ3" s="157"/>
      <c r="AMA3" s="157"/>
      <c r="AMB3" s="157"/>
      <c r="AMC3" s="157"/>
      <c r="AMD3" s="157"/>
      <c r="AME3" s="157"/>
      <c r="AMF3" s="157"/>
      <c r="AMG3" s="157"/>
      <c r="AMH3" s="157"/>
      <c r="AMI3" s="157"/>
      <c r="AMJ3" s="157"/>
      <c r="AMK3" s="157"/>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B2:E9"/>
  <sheetViews>
    <sheetView view="pageBreakPreview" zoomScaleNormal="100" workbookViewId="0">
      <selection activeCell="I7" sqref="I7"/>
    </sheetView>
  </sheetViews>
  <sheetFormatPr defaultRowHeight="15" x14ac:dyDescent="0.25"/>
  <cols>
    <col min="1" max="1" width="2.7109375" customWidth="1"/>
    <col min="2" max="2" width="3.7109375" customWidth="1"/>
    <col min="3" max="3" width="37.7109375" customWidth="1"/>
    <col min="4" max="4" width="19.85546875" customWidth="1"/>
    <col min="5" max="5" width="29.7109375" customWidth="1"/>
    <col min="6" max="1025" width="8.7109375" customWidth="1"/>
  </cols>
  <sheetData>
    <row r="2" spans="2:5" s="107" customFormat="1" ht="18.75" x14ac:dyDescent="0.25">
      <c r="B2" s="108" t="s">
        <v>55</v>
      </c>
      <c r="C2" s="109" t="s">
        <v>194</v>
      </c>
      <c r="D2" s="109"/>
      <c r="E2" s="109"/>
    </row>
    <row r="3" spans="2:5" ht="63.75" x14ac:dyDescent="0.25">
      <c r="B3" s="63"/>
      <c r="C3" s="110" t="s">
        <v>195</v>
      </c>
      <c r="D3" s="111" t="s">
        <v>196</v>
      </c>
      <c r="E3" s="64" t="s">
        <v>246</v>
      </c>
    </row>
    <row r="4" spans="2:5" ht="38.25" x14ac:dyDescent="0.25">
      <c r="B4" s="63"/>
      <c r="C4" s="110" t="s">
        <v>197</v>
      </c>
      <c r="D4" s="111" t="s">
        <v>198</v>
      </c>
      <c r="E4" s="64">
        <v>0</v>
      </c>
    </row>
    <row r="5" spans="2:5" ht="38.25" x14ac:dyDescent="0.25">
      <c r="B5" s="63"/>
      <c r="C5" s="110" t="s">
        <v>199</v>
      </c>
      <c r="D5" s="111" t="s">
        <v>198</v>
      </c>
      <c r="E5" s="64">
        <v>0</v>
      </c>
    </row>
    <row r="6" spans="2:5" ht="38.25" x14ac:dyDescent="0.25">
      <c r="B6" s="63"/>
      <c r="C6" s="110" t="s">
        <v>200</v>
      </c>
      <c r="D6" s="111" t="s">
        <v>198</v>
      </c>
      <c r="E6" s="64">
        <v>0</v>
      </c>
    </row>
    <row r="7" spans="2:5" ht="51" x14ac:dyDescent="0.25">
      <c r="B7" s="63"/>
      <c r="C7" s="110" t="s">
        <v>201</v>
      </c>
      <c r="D7" s="111" t="s">
        <v>202</v>
      </c>
      <c r="E7" s="64" t="s">
        <v>203</v>
      </c>
    </row>
    <row r="8" spans="2:5" ht="38.25" x14ac:dyDescent="0.25">
      <c r="B8" s="63"/>
      <c r="C8" s="110" t="s">
        <v>204</v>
      </c>
      <c r="D8" s="111" t="s">
        <v>202</v>
      </c>
      <c r="E8" s="64" t="s">
        <v>203</v>
      </c>
    </row>
    <row r="9" spans="2:5" x14ac:dyDescent="0.25">
      <c r="B9" s="63"/>
      <c r="C9" s="106"/>
      <c r="D9" s="63"/>
      <c r="E9" s="64"/>
    </row>
  </sheetData>
  <pageMargins left="0.7" right="0.7" top="0.75" bottom="0.75" header="0.51180555555555496" footer="0.51180555555555496"/>
  <pageSetup paperSize="9" scale="95"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C44"/>
  <sheetViews>
    <sheetView view="pageBreakPreview" zoomScaleNormal="100" workbookViewId="0">
      <selection activeCell="F4" sqref="F4"/>
    </sheetView>
  </sheetViews>
  <sheetFormatPr defaultRowHeight="15" x14ac:dyDescent="0.25"/>
  <cols>
    <col min="1" max="1" width="2.7109375" customWidth="1"/>
    <col min="2" max="2" width="7.140625" customWidth="1"/>
    <col min="3" max="3" width="66.85546875" customWidth="1"/>
    <col min="4" max="1025" width="8.7109375" customWidth="1"/>
  </cols>
  <sheetData>
    <row r="2" spans="2:3" s="107" customFormat="1" ht="18.75" x14ac:dyDescent="0.25">
      <c r="B2" s="108" t="s">
        <v>55</v>
      </c>
      <c r="C2" s="109"/>
    </row>
    <row r="3" spans="2:3" ht="267.75" x14ac:dyDescent="0.25">
      <c r="B3" s="112" t="s">
        <v>205</v>
      </c>
      <c r="C3" s="113" t="s">
        <v>206</v>
      </c>
    </row>
    <row r="4" spans="2:3" ht="409.5" x14ac:dyDescent="0.25">
      <c r="B4" s="112" t="s">
        <v>207</v>
      </c>
      <c r="C4" s="114" t="s">
        <v>208</v>
      </c>
    </row>
    <row r="5" spans="2:3" ht="15.75" x14ac:dyDescent="0.25">
      <c r="B5" s="63" t="s">
        <v>209</v>
      </c>
      <c r="C5" s="113" t="s">
        <v>210</v>
      </c>
    </row>
    <row r="6" spans="2:3" ht="15.75" x14ac:dyDescent="0.25">
      <c r="B6" s="63" t="s">
        <v>211</v>
      </c>
      <c r="C6" s="113" t="s">
        <v>212</v>
      </c>
    </row>
    <row r="7" spans="2:3" ht="157.5" x14ac:dyDescent="0.25">
      <c r="B7" s="63" t="s">
        <v>213</v>
      </c>
      <c r="C7" s="114" t="s">
        <v>214</v>
      </c>
    </row>
    <row r="8" spans="2:3" x14ac:dyDescent="0.25">
      <c r="B8" s="63"/>
      <c r="C8" s="110"/>
    </row>
    <row r="9" spans="2:3" x14ac:dyDescent="0.25">
      <c r="B9" s="63"/>
      <c r="C9" s="106"/>
    </row>
    <row r="10" spans="2:3" x14ac:dyDescent="0.25">
      <c r="B10" s="63"/>
      <c r="C10" s="106"/>
    </row>
    <row r="11" spans="2:3" x14ac:dyDescent="0.25">
      <c r="B11" s="63"/>
      <c r="C11" s="106"/>
    </row>
    <row r="12" spans="2:3" x14ac:dyDescent="0.25">
      <c r="B12" s="63"/>
      <c r="C12" s="106"/>
    </row>
    <row r="13" spans="2:3" x14ac:dyDescent="0.25">
      <c r="B13" s="63"/>
      <c r="C13" s="106"/>
    </row>
    <row r="14" spans="2:3" x14ac:dyDescent="0.25">
      <c r="B14" s="63"/>
      <c r="C14" s="106"/>
    </row>
    <row r="15" spans="2:3" x14ac:dyDescent="0.25">
      <c r="B15" s="63"/>
      <c r="C15" s="106"/>
    </row>
    <row r="16" spans="2:3" x14ac:dyDescent="0.25">
      <c r="B16" s="63"/>
      <c r="C16" s="106"/>
    </row>
    <row r="17" spans="2:3" x14ac:dyDescent="0.25">
      <c r="B17" s="63"/>
      <c r="C17" s="106"/>
    </row>
    <row r="18" spans="2:3" x14ac:dyDescent="0.25">
      <c r="B18" s="63"/>
      <c r="C18" s="106"/>
    </row>
    <row r="19" spans="2:3" x14ac:dyDescent="0.25">
      <c r="B19" s="63"/>
      <c r="C19" s="106"/>
    </row>
    <row r="20" spans="2:3" x14ac:dyDescent="0.25">
      <c r="B20" s="63"/>
      <c r="C20" s="115"/>
    </row>
    <row r="21" spans="2:3" x14ac:dyDescent="0.25">
      <c r="B21" s="63"/>
      <c r="C21" s="106"/>
    </row>
    <row r="22" spans="2:3" x14ac:dyDescent="0.25">
      <c r="B22" s="63"/>
      <c r="C22" s="106"/>
    </row>
    <row r="23" spans="2:3" x14ac:dyDescent="0.25">
      <c r="B23" s="63"/>
      <c r="C23" s="106"/>
    </row>
    <row r="24" spans="2:3" x14ac:dyDescent="0.25">
      <c r="B24" s="63"/>
      <c r="C24" s="106"/>
    </row>
    <row r="25" spans="2:3" x14ac:dyDescent="0.25">
      <c r="B25" s="63"/>
      <c r="C25" s="106"/>
    </row>
    <row r="26" spans="2:3" x14ac:dyDescent="0.25">
      <c r="B26" s="63"/>
      <c r="C26" s="106"/>
    </row>
    <row r="27" spans="2:3" x14ac:dyDescent="0.25">
      <c r="B27" s="63"/>
      <c r="C27" s="106"/>
    </row>
    <row r="28" spans="2:3" x14ac:dyDescent="0.25">
      <c r="B28" s="63"/>
      <c r="C28" s="106"/>
    </row>
    <row r="29" spans="2:3" x14ac:dyDescent="0.25">
      <c r="B29" s="63"/>
      <c r="C29" s="106"/>
    </row>
    <row r="30" spans="2:3" x14ac:dyDescent="0.25">
      <c r="B30" s="63"/>
      <c r="C30" s="106"/>
    </row>
    <row r="31" spans="2:3" x14ac:dyDescent="0.25">
      <c r="B31" s="63"/>
      <c r="C31" s="106"/>
    </row>
    <row r="32" spans="2:3" x14ac:dyDescent="0.25">
      <c r="B32" s="63"/>
      <c r="C32" s="106"/>
    </row>
    <row r="33" spans="2:3" x14ac:dyDescent="0.25">
      <c r="B33" s="63"/>
      <c r="C33" s="106"/>
    </row>
    <row r="34" spans="2:3" x14ac:dyDescent="0.25">
      <c r="B34" s="63"/>
      <c r="C34" s="106"/>
    </row>
    <row r="35" spans="2:3" x14ac:dyDescent="0.25">
      <c r="B35" s="63"/>
      <c r="C35" s="106"/>
    </row>
    <row r="36" spans="2:3" x14ac:dyDescent="0.25">
      <c r="B36" s="63"/>
      <c r="C36" s="106"/>
    </row>
    <row r="37" spans="2:3" x14ac:dyDescent="0.25">
      <c r="B37" s="63"/>
      <c r="C37" s="106"/>
    </row>
    <row r="38" spans="2:3" x14ac:dyDescent="0.25">
      <c r="B38" s="63"/>
      <c r="C38" s="106"/>
    </row>
    <row r="39" spans="2:3" x14ac:dyDescent="0.25">
      <c r="B39" s="63"/>
      <c r="C39" s="106"/>
    </row>
    <row r="40" spans="2:3" x14ac:dyDescent="0.25">
      <c r="B40" s="63"/>
      <c r="C40" s="106"/>
    </row>
    <row r="41" spans="2:3" x14ac:dyDescent="0.25">
      <c r="B41" s="63"/>
      <c r="C41" s="106"/>
    </row>
    <row r="42" spans="2:3" x14ac:dyDescent="0.25">
      <c r="B42" s="63"/>
      <c r="C42" s="106"/>
    </row>
    <row r="43" spans="2:3" x14ac:dyDescent="0.25">
      <c r="B43" s="63"/>
      <c r="C43" s="106"/>
    </row>
    <row r="44" spans="2:3" x14ac:dyDescent="0.25">
      <c r="B44" s="63"/>
      <c r="C44" s="106"/>
    </row>
  </sheetData>
  <pageMargins left="0.7" right="0.7" top="0.75" bottom="0.75"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B2:C2"/>
  <sheetViews>
    <sheetView view="pageBreakPreview" zoomScaleNormal="100" workbookViewId="0">
      <selection activeCell="E2" sqref="E2"/>
    </sheetView>
  </sheetViews>
  <sheetFormatPr defaultRowHeight="15" x14ac:dyDescent="0.25"/>
  <cols>
    <col min="1" max="1" width="2.7109375" customWidth="1"/>
    <col min="2" max="2" width="7.140625" customWidth="1"/>
    <col min="3" max="3" width="114.7109375" customWidth="1"/>
    <col min="4" max="1025" width="8.7109375" customWidth="1"/>
  </cols>
  <sheetData>
    <row r="2" spans="2:3" ht="409.5" x14ac:dyDescent="0.25">
      <c r="B2" s="112" t="s">
        <v>207</v>
      </c>
      <c r="C2" s="114" t="s">
        <v>215</v>
      </c>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AMK1149"/>
  <sheetViews>
    <sheetView view="pageBreakPreview" zoomScaleNormal="100" workbookViewId="0">
      <selection activeCell="D9" sqref="D9"/>
    </sheetView>
  </sheetViews>
  <sheetFormatPr defaultRowHeight="15" x14ac:dyDescent="0.25"/>
  <cols>
    <col min="1" max="1" width="5.140625" style="21" customWidth="1"/>
    <col min="2" max="2" width="18.42578125" style="21" customWidth="1"/>
    <col min="3" max="3" width="16" style="21" customWidth="1"/>
    <col min="4" max="4" width="17.85546875" style="21" customWidth="1"/>
    <col min="5" max="5" width="12.140625" style="21" customWidth="1"/>
    <col min="6" max="6" width="13.140625" style="21" customWidth="1"/>
    <col min="7" max="7" width="11.7109375" style="21" customWidth="1"/>
    <col min="8" max="8" width="11.85546875" style="21" customWidth="1"/>
    <col min="9" max="9" width="9" style="21" customWidth="1"/>
    <col min="10" max="10" width="11.28515625" style="21" customWidth="1"/>
    <col min="11" max="11" width="11.7109375" style="21" customWidth="1"/>
    <col min="12" max="12" width="11.140625" style="21" customWidth="1"/>
    <col min="13" max="13" width="13.140625" style="21" customWidth="1"/>
    <col min="14" max="1025" width="9.140625" style="21" customWidth="1"/>
  </cols>
  <sheetData>
    <row r="1" spans="1:14" ht="15" customHeight="1" x14ac:dyDescent="0.25">
      <c r="A1" s="237" t="s">
        <v>216</v>
      </c>
      <c r="B1" s="237" t="s">
        <v>217</v>
      </c>
      <c r="C1" s="237" t="s">
        <v>218</v>
      </c>
      <c r="D1" s="237" t="s">
        <v>219</v>
      </c>
      <c r="E1" s="238" t="s">
        <v>220</v>
      </c>
      <c r="F1" s="238"/>
      <c r="G1" s="238"/>
      <c r="H1" s="238"/>
      <c r="I1" s="238"/>
      <c r="J1" s="238"/>
      <c r="K1" s="238"/>
      <c r="L1" s="238"/>
      <c r="M1" s="238"/>
      <c r="N1" s="238"/>
    </row>
    <row r="2" spans="1:14" ht="123.75" x14ac:dyDescent="0.25">
      <c r="A2" s="237"/>
      <c r="B2" s="237"/>
      <c r="C2" s="237"/>
      <c r="D2" s="237"/>
      <c r="E2" s="151" t="s">
        <v>221</v>
      </c>
      <c r="F2" s="151" t="s">
        <v>222</v>
      </c>
      <c r="G2" s="151" t="s">
        <v>223</v>
      </c>
      <c r="H2" s="151" t="s">
        <v>224</v>
      </c>
      <c r="I2" s="151" t="s">
        <v>225</v>
      </c>
      <c r="J2" s="151" t="s">
        <v>226</v>
      </c>
      <c r="K2" s="151" t="s">
        <v>227</v>
      </c>
      <c r="L2" s="151" t="s">
        <v>228</v>
      </c>
      <c r="M2" s="151" t="s">
        <v>229</v>
      </c>
      <c r="N2" s="151" t="s">
        <v>230</v>
      </c>
    </row>
    <row r="3" spans="1:14" ht="22.5" x14ac:dyDescent="0.25">
      <c r="A3" s="237"/>
      <c r="B3" s="237"/>
      <c r="C3" s="237"/>
      <c r="D3" s="237"/>
      <c r="E3" s="151" t="s">
        <v>231</v>
      </c>
      <c r="F3" s="151" t="s">
        <v>231</v>
      </c>
      <c r="G3" s="151" t="s">
        <v>231</v>
      </c>
      <c r="H3" s="151" t="s">
        <v>231</v>
      </c>
      <c r="I3" s="151" t="s">
        <v>231</v>
      </c>
      <c r="J3" s="151" t="s">
        <v>231</v>
      </c>
      <c r="K3" s="151" t="s">
        <v>231</v>
      </c>
      <c r="L3" s="151" t="s">
        <v>231</v>
      </c>
      <c r="M3" s="151" t="s">
        <v>231</v>
      </c>
      <c r="N3" s="151" t="s">
        <v>231</v>
      </c>
    </row>
    <row r="4" spans="1:14" x14ac:dyDescent="0.25">
      <c r="A4" s="152"/>
      <c r="B4" s="153"/>
      <c r="C4" s="152"/>
      <c r="D4" s="152"/>
      <c r="E4" s="152"/>
      <c r="F4" s="152"/>
      <c r="G4" s="152"/>
      <c r="H4" s="152"/>
      <c r="I4" s="152"/>
      <c r="J4" s="152"/>
      <c r="K4" s="152"/>
      <c r="L4" s="152"/>
      <c r="M4" s="152"/>
      <c r="N4" s="152"/>
    </row>
    <row r="193" ht="15" customHeight="1" x14ac:dyDescent="0.25"/>
    <row r="541" ht="18.75" customHeight="1" x14ac:dyDescent="0.25"/>
    <row r="676" ht="18.75" customHeight="1" x14ac:dyDescent="0.25"/>
    <row r="1149" ht="18.75" customHeight="1" x14ac:dyDescent="0.25"/>
  </sheetData>
  <mergeCells count="5">
    <mergeCell ref="A1:A3"/>
    <mergeCell ref="B1:B3"/>
    <mergeCell ref="C1:C3"/>
    <mergeCell ref="D1:D3"/>
    <mergeCell ref="E1:N1"/>
  </mergeCells>
  <pageMargins left="0.7" right="0.7" top="0.75" bottom="0.75" header="0.51180555555555496" footer="0.51180555555555496"/>
  <pageSetup paperSize="9" scale="76" firstPageNumber="0"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2:AMK6"/>
  <sheetViews>
    <sheetView view="pageBreakPreview" zoomScaleNormal="100" workbookViewId="0">
      <selection activeCell="H27" sqref="H27"/>
    </sheetView>
  </sheetViews>
  <sheetFormatPr defaultRowHeight="15" x14ac:dyDescent="0.25"/>
  <cols>
    <col min="1" max="1" width="9.140625" style="53" customWidth="1"/>
    <col min="2" max="2" width="11.28515625" style="53" customWidth="1"/>
    <col min="3" max="3" width="14.5703125" style="53" customWidth="1"/>
    <col min="4" max="4" width="18.28515625" style="53" customWidth="1"/>
    <col min="5" max="5" width="9.140625" style="53" customWidth="1"/>
    <col min="6" max="8" width="18.5703125" style="53" customWidth="1"/>
    <col min="9" max="1025" width="9.140625" style="53" customWidth="1"/>
  </cols>
  <sheetData>
    <row r="2" spans="1:9" x14ac:dyDescent="0.25">
      <c r="A2" s="236" t="s">
        <v>232</v>
      </c>
      <c r="B2" s="236"/>
      <c r="C2" s="236"/>
      <c r="D2" s="236"/>
      <c r="E2" s="236"/>
      <c r="F2" s="236"/>
      <c r="G2" s="236"/>
      <c r="H2" s="236"/>
      <c r="I2" s="236"/>
    </row>
    <row r="4" spans="1:9" ht="15" customHeight="1" x14ac:dyDescent="0.25">
      <c r="A4" s="239" t="s">
        <v>233</v>
      </c>
      <c r="B4" s="239" t="s">
        <v>234</v>
      </c>
      <c r="C4" s="239" t="s">
        <v>235</v>
      </c>
      <c r="D4" s="239" t="s">
        <v>236</v>
      </c>
      <c r="E4" s="240" t="s">
        <v>237</v>
      </c>
      <c r="F4" s="239" t="s">
        <v>238</v>
      </c>
      <c r="G4" s="239" t="s">
        <v>239</v>
      </c>
      <c r="H4" s="239" t="s">
        <v>240</v>
      </c>
      <c r="I4" s="239" t="s">
        <v>241</v>
      </c>
    </row>
    <row r="5" spans="1:9" ht="31.5" customHeight="1" x14ac:dyDescent="0.25">
      <c r="A5" s="239"/>
      <c r="B5" s="239"/>
      <c r="C5" s="239"/>
      <c r="D5" s="239"/>
      <c r="E5" s="240"/>
      <c r="F5" s="239"/>
      <c r="G5" s="239"/>
      <c r="H5" s="239"/>
      <c r="I5" s="239"/>
    </row>
    <row r="6" spans="1:9" x14ac:dyDescent="0.25">
      <c r="A6" s="116">
        <v>1</v>
      </c>
      <c r="B6" s="116">
        <v>2</v>
      </c>
      <c r="C6" s="116">
        <v>3</v>
      </c>
      <c r="D6" s="116">
        <v>4</v>
      </c>
      <c r="E6" s="116">
        <v>5</v>
      </c>
      <c r="F6" s="116">
        <v>6</v>
      </c>
      <c r="G6" s="116">
        <v>7</v>
      </c>
      <c r="H6" s="116">
        <v>8</v>
      </c>
      <c r="I6" s="116">
        <v>9</v>
      </c>
    </row>
  </sheetData>
  <mergeCells count="10">
    <mergeCell ref="A2:I2"/>
    <mergeCell ref="A4:A5"/>
    <mergeCell ref="B4:B5"/>
    <mergeCell ref="C4:C5"/>
    <mergeCell ref="D4:D5"/>
    <mergeCell ref="E4:E5"/>
    <mergeCell ref="F4:F5"/>
    <mergeCell ref="G4:G5"/>
    <mergeCell ref="H4:H5"/>
    <mergeCell ref="I4:I5"/>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K51"/>
  <sheetViews>
    <sheetView tabSelected="1" view="pageBreakPreview" zoomScale="70" zoomScaleNormal="70" zoomScaleSheetLayoutView="70" workbookViewId="0">
      <selection activeCell="G24" sqref="G24"/>
    </sheetView>
  </sheetViews>
  <sheetFormatPr defaultRowHeight="15" x14ac:dyDescent="0.25"/>
  <cols>
    <col min="1" max="1" width="31.42578125" customWidth="1"/>
    <col min="2" max="2" width="27.5703125" customWidth="1"/>
    <col min="3" max="3" width="16.5703125" customWidth="1"/>
    <col min="4" max="8" width="19" customWidth="1"/>
    <col min="9" max="9" width="20.7109375" customWidth="1"/>
    <col min="10" max="10" width="18" customWidth="1"/>
    <col min="11" max="11" width="18.5703125" customWidth="1"/>
    <col min="12" max="1025" width="8.7109375" customWidth="1"/>
  </cols>
  <sheetData>
    <row r="1" spans="1:11" ht="31.15" customHeight="1" x14ac:dyDescent="0.3">
      <c r="A1" s="12" t="s">
        <v>263</v>
      </c>
      <c r="B1" s="13"/>
      <c r="C1" s="13"/>
      <c r="D1" s="13"/>
      <c r="E1" s="13"/>
      <c r="F1" s="13"/>
      <c r="G1" s="13"/>
      <c r="H1" s="13"/>
      <c r="I1" s="13"/>
      <c r="J1" s="13"/>
      <c r="K1" s="13"/>
    </row>
    <row r="2" spans="1:11" ht="21" thickBot="1" x14ac:dyDescent="0.3">
      <c r="A2" s="13"/>
      <c r="B2" s="126"/>
      <c r="C2" s="126"/>
      <c r="D2" s="126"/>
      <c r="E2" s="126"/>
      <c r="F2" s="126"/>
      <c r="G2" s="126"/>
      <c r="H2" s="126"/>
      <c r="I2" s="13"/>
      <c r="J2" s="13"/>
      <c r="K2" s="13"/>
    </row>
    <row r="3" spans="1:11" ht="21" customHeight="1" thickBot="1" x14ac:dyDescent="0.3">
      <c r="A3" s="194" t="s">
        <v>21</v>
      </c>
      <c r="B3" s="194" t="s">
        <v>22</v>
      </c>
      <c r="C3" s="196" t="s">
        <v>264</v>
      </c>
      <c r="D3" s="196"/>
      <c r="E3" s="196"/>
      <c r="F3" s="196" t="s">
        <v>270</v>
      </c>
      <c r="G3" s="196"/>
      <c r="H3" s="196"/>
      <c r="I3" s="193" t="s">
        <v>23</v>
      </c>
      <c r="J3" s="193"/>
      <c r="K3" s="193"/>
    </row>
    <row r="4" spans="1:11" ht="131.25" customHeight="1" thickBot="1" x14ac:dyDescent="0.3">
      <c r="A4" s="194"/>
      <c r="B4" s="195"/>
      <c r="C4" s="135" t="s">
        <v>24</v>
      </c>
      <c r="D4" s="136" t="s">
        <v>25</v>
      </c>
      <c r="E4" s="140" t="s">
        <v>26</v>
      </c>
      <c r="F4" s="135" t="s">
        <v>24</v>
      </c>
      <c r="G4" s="136" t="s">
        <v>25</v>
      </c>
      <c r="H4" s="140" t="s">
        <v>26</v>
      </c>
      <c r="I4" s="135" t="s">
        <v>24</v>
      </c>
      <c r="J4" s="136" t="s">
        <v>25</v>
      </c>
      <c r="K4" s="140" t="s">
        <v>26</v>
      </c>
    </row>
    <row r="5" spans="1:11" ht="18.75" customHeight="1" thickBot="1" x14ac:dyDescent="0.3">
      <c r="A5" s="194" t="s">
        <v>244</v>
      </c>
      <c r="B5" s="127" t="s">
        <v>14</v>
      </c>
      <c r="C5" s="129">
        <v>226</v>
      </c>
      <c r="D5" s="138">
        <v>226</v>
      </c>
      <c r="E5" s="15">
        <v>0</v>
      </c>
      <c r="F5" s="129">
        <v>285</v>
      </c>
      <c r="G5" s="138">
        <v>285</v>
      </c>
      <c r="H5" s="15"/>
      <c r="I5" s="129">
        <f>F5-C5</f>
        <v>59</v>
      </c>
      <c r="J5" s="132">
        <f>G5-D5</f>
        <v>59</v>
      </c>
      <c r="K5" s="16">
        <f t="shared" ref="K5:K8" si="0">E5-H5</f>
        <v>0</v>
      </c>
    </row>
    <row r="6" spans="1:11" ht="37.5" customHeight="1" thickBot="1" x14ac:dyDescent="0.3">
      <c r="A6" s="194"/>
      <c r="B6" s="14" t="s">
        <v>27</v>
      </c>
      <c r="C6" s="130">
        <v>16</v>
      </c>
      <c r="D6" s="137">
        <v>16</v>
      </c>
      <c r="E6" s="18">
        <v>0</v>
      </c>
      <c r="F6" s="130">
        <v>47</v>
      </c>
      <c r="G6" s="137">
        <v>47</v>
      </c>
      <c r="H6" s="18"/>
      <c r="I6" s="130">
        <f t="shared" ref="I6:I7" si="1">F6-C6</f>
        <v>31</v>
      </c>
      <c r="J6" s="137">
        <f t="shared" ref="J6:J8" si="2">G6-D6</f>
        <v>31</v>
      </c>
      <c r="K6" s="17">
        <f t="shared" si="0"/>
        <v>0</v>
      </c>
    </row>
    <row r="7" spans="1:11" ht="18.75" customHeight="1" thickBot="1" x14ac:dyDescent="0.3">
      <c r="A7" s="194"/>
      <c r="B7" s="14" t="s">
        <v>28</v>
      </c>
      <c r="C7" s="130">
        <v>115</v>
      </c>
      <c r="D7" s="139">
        <v>115</v>
      </c>
      <c r="E7" s="18">
        <v>0</v>
      </c>
      <c r="F7" s="130">
        <v>236</v>
      </c>
      <c r="G7" s="139">
        <v>236</v>
      </c>
      <c r="H7" s="18"/>
      <c r="I7" s="130">
        <f t="shared" si="1"/>
        <v>121</v>
      </c>
      <c r="J7" s="137">
        <f t="shared" si="2"/>
        <v>121</v>
      </c>
      <c r="K7" s="17">
        <f t="shared" si="0"/>
        <v>0</v>
      </c>
    </row>
    <row r="8" spans="1:11" ht="19.5" customHeight="1" thickBot="1" x14ac:dyDescent="0.3">
      <c r="A8" s="194"/>
      <c r="B8" s="142" t="s">
        <v>29</v>
      </c>
      <c r="C8" s="131">
        <v>0</v>
      </c>
      <c r="D8" s="133"/>
      <c r="E8" s="19">
        <v>0</v>
      </c>
      <c r="F8" s="131"/>
      <c r="G8" s="133"/>
      <c r="H8" s="19"/>
      <c r="I8" s="131">
        <v>0</v>
      </c>
      <c r="J8" s="133">
        <f t="shared" si="2"/>
        <v>0</v>
      </c>
      <c r="K8" s="20">
        <f t="shared" si="0"/>
        <v>0</v>
      </c>
    </row>
    <row r="9" spans="1:11" ht="19.5" customHeight="1" thickBot="1" x14ac:dyDescent="0.3">
      <c r="A9" s="194"/>
      <c r="B9" s="141" t="s">
        <v>30</v>
      </c>
      <c r="C9" s="183">
        <v>331</v>
      </c>
      <c r="D9" s="185">
        <v>331</v>
      </c>
      <c r="E9" s="184">
        <f t="shared" ref="E9" si="3">SUM(E5:E8)</f>
        <v>0</v>
      </c>
      <c r="F9" s="185">
        <f>F8+F7+F6+F5</f>
        <v>568</v>
      </c>
      <c r="G9" s="185">
        <f>G8+G7+G6+G5</f>
        <v>568</v>
      </c>
      <c r="H9" s="185">
        <f>H8+H7+H6+H5</f>
        <v>0</v>
      </c>
      <c r="I9" s="134">
        <f>F9-C9</f>
        <v>237</v>
      </c>
      <c r="J9" s="186">
        <f>G9-D9</f>
        <v>237</v>
      </c>
      <c r="K9" s="187">
        <f t="shared" ref="K9" si="4">SUM(K5:K8)</f>
        <v>0</v>
      </c>
    </row>
    <row r="10" spans="1:11" ht="12.75" customHeight="1" x14ac:dyDescent="0.25"/>
    <row r="11" spans="1:11" ht="12.75" customHeight="1" x14ac:dyDescent="0.25"/>
    <row r="12" spans="1:11" ht="12.75" customHeight="1" x14ac:dyDescent="0.25"/>
    <row r="13" spans="1:11" ht="12.75" customHeight="1" x14ac:dyDescent="0.25"/>
    <row r="14" spans="1:11" ht="12.75" customHeight="1" x14ac:dyDescent="0.25"/>
    <row r="15" spans="1:11" ht="12.75" customHeight="1" x14ac:dyDescent="0.25"/>
    <row r="16" spans="1:1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sheetData>
  <mergeCells count="6">
    <mergeCell ref="I3:K3"/>
    <mergeCell ref="A5:A9"/>
    <mergeCell ref="A3:A4"/>
    <mergeCell ref="B3:B4"/>
    <mergeCell ref="C3:E3"/>
    <mergeCell ref="F3:H3"/>
  </mergeCells>
  <pageMargins left="0.70866141732283472" right="0.70866141732283472" top="0.74803149606299213" bottom="0.74803149606299213" header="0.51181102362204722" footer="0.51181102362204722"/>
  <pageSetup paperSize="8" scale="84"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MK23"/>
  <sheetViews>
    <sheetView view="pageBreakPreview" zoomScaleNormal="100" workbookViewId="0">
      <selection activeCell="E16" sqref="E16"/>
    </sheetView>
  </sheetViews>
  <sheetFormatPr defaultRowHeight="15" x14ac:dyDescent="0.25"/>
  <cols>
    <col min="1" max="1" width="9.140625" style="21" customWidth="1"/>
    <col min="2" max="2" width="25.42578125" style="21" customWidth="1"/>
    <col min="3" max="3" width="20.140625" style="21" customWidth="1"/>
    <col min="4" max="4" width="16.28515625" style="21" customWidth="1"/>
    <col min="5" max="5" width="16.42578125" style="21" customWidth="1"/>
    <col min="6" max="6" width="13.7109375" style="21" customWidth="1"/>
    <col min="7" max="1025" width="9.140625" style="21" customWidth="1"/>
  </cols>
  <sheetData>
    <row r="1" spans="2:6" ht="15.75" x14ac:dyDescent="0.25">
      <c r="B1" s="22"/>
      <c r="C1" s="22"/>
      <c r="D1" s="22"/>
      <c r="E1" s="22"/>
      <c r="F1" s="22"/>
    </row>
    <row r="2" spans="2:6" ht="15.75" customHeight="1" x14ac:dyDescent="0.25">
      <c r="B2" s="197" t="s">
        <v>31</v>
      </c>
      <c r="C2" s="197"/>
      <c r="D2" s="197"/>
      <c r="E2" s="197"/>
      <c r="F2" s="197"/>
    </row>
    <row r="3" spans="2:6" ht="38.85" customHeight="1" x14ac:dyDescent="0.25">
      <c r="B3" s="198" t="s">
        <v>262</v>
      </c>
      <c r="C3" s="198"/>
      <c r="D3" s="198"/>
      <c r="E3" s="198"/>
      <c r="F3" s="198"/>
    </row>
    <row r="4" spans="2:6" ht="31.5" customHeight="1" x14ac:dyDescent="0.25">
      <c r="B4" s="199" t="s">
        <v>32</v>
      </c>
      <c r="C4" s="200" t="s">
        <v>269</v>
      </c>
      <c r="D4" s="200"/>
      <c r="E4" s="201" t="s">
        <v>265</v>
      </c>
      <c r="F4" s="201"/>
    </row>
    <row r="5" spans="2:6" ht="16.5" thickBot="1" x14ac:dyDescent="0.3">
      <c r="B5" s="199"/>
      <c r="C5" s="23" t="s">
        <v>33</v>
      </c>
      <c r="D5" s="24" t="s">
        <v>34</v>
      </c>
      <c r="E5" s="25" t="s">
        <v>33</v>
      </c>
      <c r="F5" s="24" t="s">
        <v>34</v>
      </c>
    </row>
    <row r="6" spans="2:6" ht="31.5" x14ac:dyDescent="0.25">
      <c r="B6" s="26" t="s">
        <v>35</v>
      </c>
      <c r="C6" s="145"/>
      <c r="D6" s="176">
        <v>42</v>
      </c>
      <c r="E6" s="145"/>
      <c r="F6" s="176">
        <v>42</v>
      </c>
    </row>
    <row r="7" spans="2:6" ht="15.75" x14ac:dyDescent="0.25">
      <c r="B7" s="27" t="s">
        <v>37</v>
      </c>
      <c r="C7" s="146"/>
      <c r="D7" s="145" t="s">
        <v>36</v>
      </c>
      <c r="E7" s="146"/>
      <c r="F7" s="145" t="s">
        <v>36</v>
      </c>
    </row>
    <row r="8" spans="2:6" ht="15.75" x14ac:dyDescent="0.25">
      <c r="B8" s="27" t="s">
        <v>38</v>
      </c>
      <c r="C8" s="146"/>
      <c r="D8" s="162">
        <v>1</v>
      </c>
      <c r="E8" s="146"/>
      <c r="F8" s="162">
        <v>1</v>
      </c>
    </row>
    <row r="9" spans="2:6" ht="15.75" x14ac:dyDescent="0.25">
      <c r="B9" s="27" t="s">
        <v>39</v>
      </c>
      <c r="C9" s="146"/>
      <c r="D9" s="162">
        <v>4</v>
      </c>
      <c r="E9" s="146"/>
      <c r="F9" s="162">
        <v>4</v>
      </c>
    </row>
    <row r="10" spans="2:6" ht="15.75" x14ac:dyDescent="0.25">
      <c r="B10" s="27" t="s">
        <v>40</v>
      </c>
      <c r="C10" s="163"/>
      <c r="D10" s="164">
        <v>37</v>
      </c>
      <c r="E10" s="163"/>
      <c r="F10" s="164">
        <v>37</v>
      </c>
    </row>
    <row r="11" spans="2:6" ht="31.5" x14ac:dyDescent="0.25">
      <c r="B11" s="28" t="s">
        <v>41</v>
      </c>
      <c r="C11" s="190">
        <f>C18+C12</f>
        <v>89.59899999999999</v>
      </c>
      <c r="D11" s="166">
        <v>250</v>
      </c>
      <c r="E11" s="190">
        <f>E18+E12</f>
        <v>89.59899999999999</v>
      </c>
      <c r="F11" s="166">
        <v>250</v>
      </c>
    </row>
    <row r="12" spans="2:6" ht="31.5" x14ac:dyDescent="0.25">
      <c r="B12" s="28" t="s">
        <v>42</v>
      </c>
      <c r="C12" s="165">
        <f>SUM(C13:C17)</f>
        <v>41.655999999999999</v>
      </c>
      <c r="D12" s="166">
        <v>42</v>
      </c>
      <c r="E12" s="165">
        <f>SUM(E13:E17)</f>
        <v>41.655999999999999</v>
      </c>
      <c r="F12" s="166">
        <v>42</v>
      </c>
    </row>
    <row r="13" spans="2:6" ht="15.75" x14ac:dyDescent="0.25">
      <c r="B13" s="27" t="s">
        <v>43</v>
      </c>
      <c r="C13" s="167" t="s">
        <v>36</v>
      </c>
      <c r="D13" s="168" t="s">
        <v>36</v>
      </c>
      <c r="E13" s="167" t="s">
        <v>36</v>
      </c>
      <c r="F13" s="168" t="s">
        <v>36</v>
      </c>
    </row>
    <row r="14" spans="2:6" ht="15.75" x14ac:dyDescent="0.25">
      <c r="B14" s="27" t="s">
        <v>44</v>
      </c>
      <c r="C14" s="169" t="s">
        <v>36</v>
      </c>
      <c r="D14" s="170" t="s">
        <v>36</v>
      </c>
      <c r="E14" s="169" t="s">
        <v>36</v>
      </c>
      <c r="F14" s="170" t="s">
        <v>36</v>
      </c>
    </row>
    <row r="15" spans="2:6" ht="15.75" x14ac:dyDescent="0.25">
      <c r="B15" s="27" t="s">
        <v>45</v>
      </c>
      <c r="C15" s="169">
        <v>21.38</v>
      </c>
      <c r="D15" s="171">
        <v>3</v>
      </c>
      <c r="E15" s="169">
        <v>21.38</v>
      </c>
      <c r="F15" s="171">
        <v>3</v>
      </c>
    </row>
    <row r="16" spans="2:6" ht="15.75" x14ac:dyDescent="0.25">
      <c r="B16" s="27" t="s">
        <v>46</v>
      </c>
      <c r="C16" s="172">
        <v>8.2910000000000004</v>
      </c>
      <c r="D16" s="171">
        <v>15</v>
      </c>
      <c r="E16" s="172">
        <v>8.2910000000000004</v>
      </c>
      <c r="F16" s="171">
        <v>15</v>
      </c>
    </row>
    <row r="17" spans="2:6" ht="15.75" x14ac:dyDescent="0.25">
      <c r="B17" s="27" t="s">
        <v>47</v>
      </c>
      <c r="C17" s="172">
        <v>11.984999999999999</v>
      </c>
      <c r="D17" s="171">
        <v>24</v>
      </c>
      <c r="E17" s="172">
        <v>11.984999999999999</v>
      </c>
      <c r="F17" s="171">
        <v>24</v>
      </c>
    </row>
    <row r="18" spans="2:6" ht="31.5" x14ac:dyDescent="0.25">
      <c r="B18" s="28" t="s">
        <v>48</v>
      </c>
      <c r="C18" s="165">
        <f>SUM(C19:C23)</f>
        <v>47.942999999999998</v>
      </c>
      <c r="D18" s="166">
        <v>208</v>
      </c>
      <c r="E18" s="165">
        <f>SUM(E19:E23)</f>
        <v>47.942999999999998</v>
      </c>
      <c r="F18" s="166">
        <v>208</v>
      </c>
    </row>
    <row r="19" spans="2:6" ht="15.75" x14ac:dyDescent="0.25">
      <c r="B19" s="27" t="s">
        <v>49</v>
      </c>
      <c r="C19" s="143" t="s">
        <v>36</v>
      </c>
      <c r="D19" s="144" t="s">
        <v>36</v>
      </c>
      <c r="E19" s="143" t="s">
        <v>36</v>
      </c>
      <c r="F19" s="144" t="s">
        <v>36</v>
      </c>
    </row>
    <row r="20" spans="2:6" ht="15.75" x14ac:dyDescent="0.25">
      <c r="B20" s="27" t="s">
        <v>50</v>
      </c>
      <c r="C20" s="143" t="s">
        <v>36</v>
      </c>
      <c r="D20" s="144" t="s">
        <v>36</v>
      </c>
      <c r="E20" s="143" t="s">
        <v>36</v>
      </c>
      <c r="F20" s="144" t="s">
        <v>36</v>
      </c>
    </row>
    <row r="21" spans="2:6" ht="15.75" x14ac:dyDescent="0.25">
      <c r="B21" s="27" t="s">
        <v>51</v>
      </c>
      <c r="C21" s="143" t="s">
        <v>36</v>
      </c>
      <c r="D21" s="144" t="s">
        <v>36</v>
      </c>
      <c r="E21" s="143" t="s">
        <v>36</v>
      </c>
      <c r="F21" s="144" t="s">
        <v>36</v>
      </c>
    </row>
    <row r="22" spans="2:6" ht="15.75" x14ac:dyDescent="0.25">
      <c r="B22" s="27" t="s">
        <v>52</v>
      </c>
      <c r="C22" s="172">
        <v>19.559000000000001</v>
      </c>
      <c r="D22" s="171">
        <v>50</v>
      </c>
      <c r="E22" s="172">
        <v>19.559000000000001</v>
      </c>
      <c r="F22" s="171">
        <v>50</v>
      </c>
    </row>
    <row r="23" spans="2:6" ht="16.5" thickBot="1" x14ac:dyDescent="0.3">
      <c r="B23" s="29" t="s">
        <v>53</v>
      </c>
      <c r="C23" s="173">
        <v>28.384</v>
      </c>
      <c r="D23" s="174">
        <v>158</v>
      </c>
      <c r="E23" s="173">
        <v>28.384</v>
      </c>
      <c r="F23" s="174">
        <v>158</v>
      </c>
    </row>
  </sheetData>
  <mergeCells count="5">
    <mergeCell ref="B2:F2"/>
    <mergeCell ref="B3:F3"/>
    <mergeCell ref="B4:B5"/>
    <mergeCell ref="C4:D4"/>
    <mergeCell ref="E4:F4"/>
  </mergeCells>
  <pageMargins left="0.7" right="0.7" top="0.75" bottom="0.75" header="0.51180555555555496" footer="0.51180555555555496"/>
  <pageSetup paperSize="9" scale="86"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AMK13"/>
  <sheetViews>
    <sheetView view="pageBreakPreview" zoomScaleNormal="100" workbookViewId="0">
      <selection activeCell="I6" sqref="I6"/>
    </sheetView>
  </sheetViews>
  <sheetFormatPr defaultRowHeight="15.75" x14ac:dyDescent="0.25"/>
  <cols>
    <col min="1" max="2" width="9.140625" style="22" customWidth="1"/>
    <col min="3" max="3" width="27.85546875" style="22" customWidth="1"/>
    <col min="4" max="4" width="14.7109375" style="22" customWidth="1"/>
    <col min="5" max="5" width="15" style="22" customWidth="1"/>
    <col min="6" max="6" width="18.7109375" style="22" customWidth="1"/>
    <col min="7" max="1025" width="9.140625" style="22" customWidth="1"/>
  </cols>
  <sheetData>
    <row r="2" spans="2:6" ht="15.75" customHeight="1" x14ac:dyDescent="0.25">
      <c r="B2" s="202" t="s">
        <v>54</v>
      </c>
      <c r="C2" s="202"/>
      <c r="D2" s="202"/>
      <c r="E2" s="202"/>
      <c r="F2" s="202"/>
    </row>
    <row r="3" spans="2:6" x14ac:dyDescent="0.25">
      <c r="B3" s="202"/>
      <c r="C3" s="202"/>
      <c r="D3" s="202"/>
      <c r="E3" s="202"/>
      <c r="F3" s="202"/>
    </row>
    <row r="5" spans="2:6" ht="31.5" x14ac:dyDescent="0.25">
      <c r="B5" s="30" t="s">
        <v>55</v>
      </c>
      <c r="C5" s="31" t="s">
        <v>56</v>
      </c>
      <c r="D5" s="31" t="s">
        <v>57</v>
      </c>
      <c r="E5" s="31" t="s">
        <v>57</v>
      </c>
      <c r="F5" s="32" t="s">
        <v>58</v>
      </c>
    </row>
    <row r="6" spans="2:6" ht="31.5" x14ac:dyDescent="0.25">
      <c r="B6" s="30">
        <v>1</v>
      </c>
      <c r="C6" s="33" t="s">
        <v>59</v>
      </c>
      <c r="D6" s="32"/>
      <c r="E6" s="32"/>
      <c r="F6" s="32"/>
    </row>
    <row r="7" spans="2:6" ht="31.5" x14ac:dyDescent="0.25">
      <c r="B7" s="30">
        <v>2</v>
      </c>
      <c r="C7" s="33" t="s">
        <v>60</v>
      </c>
      <c r="D7" s="32"/>
      <c r="E7" s="32"/>
      <c r="F7" s="32"/>
    </row>
    <row r="8" spans="2:6" ht="31.5" x14ac:dyDescent="0.25">
      <c r="B8" s="30">
        <v>3</v>
      </c>
      <c r="C8" s="33" t="s">
        <v>61</v>
      </c>
      <c r="D8" s="32"/>
      <c r="E8" s="32"/>
      <c r="F8" s="32"/>
    </row>
    <row r="9" spans="2:6" x14ac:dyDescent="0.25">
      <c r="B9" s="30">
        <v>4</v>
      </c>
      <c r="C9" s="33" t="s">
        <v>62</v>
      </c>
      <c r="D9" s="32"/>
      <c r="E9" s="32"/>
      <c r="F9" s="32"/>
    </row>
    <row r="10" spans="2:6" x14ac:dyDescent="0.25">
      <c r="B10" s="30">
        <v>5</v>
      </c>
      <c r="C10" s="33" t="s">
        <v>63</v>
      </c>
      <c r="D10" s="32"/>
      <c r="E10" s="32"/>
      <c r="F10" s="32"/>
    </row>
    <row r="11" spans="2:6" x14ac:dyDescent="0.25">
      <c r="B11" s="30">
        <v>6</v>
      </c>
      <c r="C11" s="33" t="s">
        <v>64</v>
      </c>
      <c r="D11" s="32"/>
      <c r="E11" s="32"/>
      <c r="F11" s="32"/>
    </row>
    <row r="12" spans="2:6" x14ac:dyDescent="0.25">
      <c r="B12" s="30">
        <v>7</v>
      </c>
      <c r="C12" s="33" t="s">
        <v>65</v>
      </c>
      <c r="D12" s="32"/>
      <c r="E12" s="32"/>
      <c r="F12" s="32"/>
    </row>
    <row r="13" spans="2:6" x14ac:dyDescent="0.25">
      <c r="B13" s="30">
        <v>8</v>
      </c>
      <c r="C13" s="33" t="s">
        <v>66</v>
      </c>
      <c r="D13" s="32"/>
      <c r="E13" s="32"/>
      <c r="F13" s="32"/>
    </row>
  </sheetData>
  <mergeCells count="1">
    <mergeCell ref="B2:F3"/>
  </mergeCells>
  <pageMargins left="0.7" right="0.7" top="0.75" bottom="0.75" header="0.51180555555555496" footer="0.51180555555555496"/>
  <pageSetup paperSize="9" scale="92"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MK32"/>
  <sheetViews>
    <sheetView view="pageBreakPreview" topLeftCell="A7" zoomScaleNormal="115" workbookViewId="0">
      <selection activeCell="F28" sqref="F28"/>
    </sheetView>
  </sheetViews>
  <sheetFormatPr defaultRowHeight="15" x14ac:dyDescent="0.25"/>
  <cols>
    <col min="1" max="1" width="3.140625" style="34" customWidth="1"/>
    <col min="2" max="2" width="56.140625" style="34" customWidth="1"/>
    <col min="3" max="3" width="16.42578125" style="34" customWidth="1"/>
    <col min="4" max="4" width="12.42578125" style="34" customWidth="1"/>
    <col min="5" max="5" width="13.7109375" style="34" customWidth="1"/>
    <col min="6" max="1025" width="9.140625" style="34" customWidth="1"/>
  </cols>
  <sheetData>
    <row r="1" spans="1:5" ht="39.75" customHeight="1" x14ac:dyDescent="0.25">
      <c r="A1" s="203" t="s">
        <v>67</v>
      </c>
      <c r="B1" s="203"/>
      <c r="C1" s="203"/>
      <c r="D1" s="203"/>
      <c r="E1" s="203"/>
    </row>
    <row r="2" spans="1:5" x14ac:dyDescent="0.25">
      <c r="A2" s="203"/>
      <c r="B2" s="203"/>
      <c r="C2" s="203"/>
      <c r="D2" s="203"/>
      <c r="E2" s="203"/>
    </row>
    <row r="4" spans="1:5" ht="12.75" customHeight="1" x14ac:dyDescent="0.25">
      <c r="A4" s="204" t="s">
        <v>55</v>
      </c>
      <c r="B4" s="205" t="s">
        <v>1</v>
      </c>
      <c r="C4" s="204" t="s">
        <v>2</v>
      </c>
      <c r="D4" s="204"/>
      <c r="E4" s="204"/>
    </row>
    <row r="5" spans="1:5" ht="38.25" x14ac:dyDescent="0.25">
      <c r="A5" s="204"/>
      <c r="B5" s="205"/>
      <c r="C5" s="1">
        <v>2020</v>
      </c>
      <c r="D5" s="35">
        <v>2021</v>
      </c>
      <c r="E5" s="36" t="s">
        <v>68</v>
      </c>
    </row>
    <row r="6" spans="1:5" x14ac:dyDescent="0.25">
      <c r="A6" s="1">
        <v>1</v>
      </c>
      <c r="B6" s="1">
        <v>2</v>
      </c>
      <c r="C6" s="1">
        <v>3</v>
      </c>
      <c r="D6" s="1">
        <v>4</v>
      </c>
      <c r="E6" s="1">
        <v>5</v>
      </c>
    </row>
    <row r="7" spans="1:5" ht="25.5" x14ac:dyDescent="0.25">
      <c r="A7" s="37">
        <v>1</v>
      </c>
      <c r="B7" s="38" t="s">
        <v>69</v>
      </c>
      <c r="C7" s="39">
        <v>0</v>
      </c>
      <c r="D7" s="39">
        <v>3.6389999999999999E-2</v>
      </c>
      <c r="E7" s="39" t="s">
        <v>36</v>
      </c>
    </row>
    <row r="8" spans="1:5" x14ac:dyDescent="0.25">
      <c r="A8" s="37" t="s">
        <v>70</v>
      </c>
      <c r="B8" s="41" t="s">
        <v>71</v>
      </c>
      <c r="C8" s="39">
        <v>0</v>
      </c>
      <c r="D8" s="39">
        <v>0</v>
      </c>
      <c r="E8" s="44"/>
    </row>
    <row r="9" spans="1:5" x14ac:dyDescent="0.25">
      <c r="A9" s="37" t="s">
        <v>72</v>
      </c>
      <c r="B9" s="41" t="s">
        <v>73</v>
      </c>
      <c r="C9" s="39">
        <v>0</v>
      </c>
      <c r="D9" s="39">
        <v>2.172E-2</v>
      </c>
      <c r="E9" s="45"/>
    </row>
    <row r="10" spans="1:5" x14ac:dyDescent="0.25">
      <c r="A10" s="37" t="s">
        <v>74</v>
      </c>
      <c r="B10" s="41" t="s">
        <v>75</v>
      </c>
      <c r="C10" s="39">
        <v>0</v>
      </c>
      <c r="D10" s="39">
        <v>1.4670000000000001E-2</v>
      </c>
      <c r="E10" s="45"/>
    </row>
    <row r="11" spans="1:5" x14ac:dyDescent="0.25">
      <c r="A11" s="37" t="s">
        <v>76</v>
      </c>
      <c r="B11" s="41" t="s">
        <v>77</v>
      </c>
      <c r="C11" s="39">
        <v>0</v>
      </c>
      <c r="D11" s="39">
        <v>0</v>
      </c>
      <c r="E11" s="45"/>
    </row>
    <row r="12" spans="1:5" ht="25.5" x14ac:dyDescent="0.25">
      <c r="A12" s="46" t="s">
        <v>78</v>
      </c>
      <c r="B12" s="38" t="s">
        <v>79</v>
      </c>
      <c r="C12" s="39">
        <v>0</v>
      </c>
      <c r="D12" s="39">
        <v>3.8730000000000001E-2</v>
      </c>
      <c r="E12" s="119" t="s">
        <v>36</v>
      </c>
    </row>
    <row r="13" spans="1:5" x14ac:dyDescent="0.25">
      <c r="A13" s="46" t="s">
        <v>80</v>
      </c>
      <c r="B13" s="41" t="s">
        <v>71</v>
      </c>
      <c r="C13" s="39">
        <v>0</v>
      </c>
      <c r="D13" s="39">
        <v>0</v>
      </c>
      <c r="E13" s="44"/>
    </row>
    <row r="14" spans="1:5" x14ac:dyDescent="0.25">
      <c r="A14" s="46" t="s">
        <v>81</v>
      </c>
      <c r="B14" s="41" t="s">
        <v>73</v>
      </c>
      <c r="C14" s="39">
        <v>0</v>
      </c>
      <c r="D14" s="39">
        <v>3.6970000000000003E-2</v>
      </c>
      <c r="E14" s="45"/>
    </row>
    <row r="15" spans="1:5" x14ac:dyDescent="0.25">
      <c r="A15" s="46" t="s">
        <v>82</v>
      </c>
      <c r="B15" s="41" t="s">
        <v>75</v>
      </c>
      <c r="C15" s="39">
        <v>0</v>
      </c>
      <c r="D15" s="39">
        <v>1.7600000000000001E-3</v>
      </c>
      <c r="E15" s="45"/>
    </row>
    <row r="16" spans="1:5" x14ac:dyDescent="0.25">
      <c r="A16" s="46" t="s">
        <v>83</v>
      </c>
      <c r="B16" s="41" t="s">
        <v>77</v>
      </c>
      <c r="C16" s="39">
        <v>0</v>
      </c>
      <c r="D16" s="39">
        <v>0</v>
      </c>
      <c r="E16" s="45"/>
    </row>
    <row r="17" spans="1:5" ht="82.5" customHeight="1" x14ac:dyDescent="0.25">
      <c r="A17" s="46" t="s">
        <v>84</v>
      </c>
      <c r="B17" s="188" t="s">
        <v>85</v>
      </c>
      <c r="C17" s="180">
        <v>0.77341000000000004</v>
      </c>
      <c r="D17" s="47">
        <v>0.29926000000000003</v>
      </c>
      <c r="E17" s="189">
        <f>D17/C17*100</f>
        <v>38.693577791856839</v>
      </c>
    </row>
    <row r="18" spans="1:5" x14ac:dyDescent="0.25">
      <c r="A18" s="46" t="s">
        <v>86</v>
      </c>
      <c r="B18" s="41" t="s">
        <v>71</v>
      </c>
      <c r="C18" s="39">
        <v>0</v>
      </c>
      <c r="D18" s="47">
        <v>0</v>
      </c>
      <c r="E18" s="42"/>
    </row>
    <row r="19" spans="1:5" x14ac:dyDescent="0.25">
      <c r="A19" s="46" t="s">
        <v>87</v>
      </c>
      <c r="B19" s="41" t="s">
        <v>73</v>
      </c>
      <c r="C19" s="39">
        <v>0.25378000000000001</v>
      </c>
      <c r="D19" s="47">
        <v>0.11971999999999999</v>
      </c>
      <c r="E19" s="42"/>
    </row>
    <row r="20" spans="1:5" x14ac:dyDescent="0.25">
      <c r="A20" s="46" t="s">
        <v>88</v>
      </c>
      <c r="B20" s="41" t="s">
        <v>75</v>
      </c>
      <c r="C20" s="39">
        <v>4.8329999999999998E-2</v>
      </c>
      <c r="D20" s="47">
        <v>4.292E-2</v>
      </c>
      <c r="E20" s="42"/>
    </row>
    <row r="21" spans="1:5" x14ac:dyDescent="0.25">
      <c r="A21" s="46" t="s">
        <v>89</v>
      </c>
      <c r="B21" s="41" t="s">
        <v>77</v>
      </c>
      <c r="C21" s="39">
        <v>0.4713</v>
      </c>
      <c r="D21" s="47">
        <v>0.13661999999999999</v>
      </c>
      <c r="E21" s="42"/>
    </row>
    <row r="22" spans="1:5" ht="69.95" customHeight="1" x14ac:dyDescent="0.25">
      <c r="A22" s="46" t="s">
        <v>90</v>
      </c>
      <c r="B22" s="188" t="s">
        <v>91</v>
      </c>
      <c r="C22" s="180">
        <v>0.16616</v>
      </c>
      <c r="D22" s="180">
        <v>0.11971999999999999</v>
      </c>
      <c r="E22" s="189">
        <f>D22/C22*100</f>
        <v>72.051035146846402</v>
      </c>
    </row>
    <row r="23" spans="1:5" x14ac:dyDescent="0.25">
      <c r="A23" s="46" t="s">
        <v>92</v>
      </c>
      <c r="B23" s="41" t="s">
        <v>71</v>
      </c>
      <c r="C23" s="39">
        <v>0</v>
      </c>
      <c r="D23" s="39">
        <v>0</v>
      </c>
      <c r="E23" s="48"/>
    </row>
    <row r="24" spans="1:5" x14ac:dyDescent="0.25">
      <c r="A24" s="46" t="s">
        <v>93</v>
      </c>
      <c r="B24" s="41" t="s">
        <v>73</v>
      </c>
      <c r="C24" s="39">
        <v>3.6249999999999998E-2</v>
      </c>
      <c r="D24" s="39">
        <v>4.9299999999999997E-2</v>
      </c>
      <c r="E24" s="48"/>
    </row>
    <row r="25" spans="1:5" x14ac:dyDescent="0.25">
      <c r="A25" s="46" t="s">
        <v>94</v>
      </c>
      <c r="B25" s="41" t="s">
        <v>75</v>
      </c>
      <c r="C25" s="39">
        <v>1.208E-2</v>
      </c>
      <c r="D25" s="39">
        <v>2.2890000000000001E-2</v>
      </c>
      <c r="E25" s="48"/>
    </row>
    <row r="26" spans="1:5" x14ac:dyDescent="0.25">
      <c r="A26" s="46" t="s">
        <v>95</v>
      </c>
      <c r="B26" s="41" t="s">
        <v>77</v>
      </c>
      <c r="C26" s="39">
        <v>0.11783</v>
      </c>
      <c r="D26" s="39">
        <v>4.7530000000000003E-2</v>
      </c>
      <c r="E26" s="48"/>
    </row>
    <row r="27" spans="1:5" ht="38.25" x14ac:dyDescent="0.25">
      <c r="A27" s="46" t="s">
        <v>96</v>
      </c>
      <c r="B27" s="38" t="s">
        <v>97</v>
      </c>
      <c r="C27" s="179">
        <v>0</v>
      </c>
      <c r="D27" s="179">
        <v>0</v>
      </c>
      <c r="E27" s="40">
        <v>0</v>
      </c>
    </row>
    <row r="28" spans="1:5" ht="51" x14ac:dyDescent="0.25">
      <c r="A28" s="46" t="s">
        <v>98</v>
      </c>
      <c r="B28" s="38" t="s">
        <v>99</v>
      </c>
      <c r="C28" s="179">
        <v>0</v>
      </c>
      <c r="D28" s="179">
        <v>0</v>
      </c>
      <c r="E28" s="40">
        <v>0</v>
      </c>
    </row>
    <row r="32" spans="1:5" ht="145.5" customHeight="1" x14ac:dyDescent="0.25">
      <c r="B32" s="49" t="s">
        <v>100</v>
      </c>
    </row>
  </sheetData>
  <mergeCells count="5">
    <mergeCell ref="A1:E1"/>
    <mergeCell ref="A2:E2"/>
    <mergeCell ref="A4:A5"/>
    <mergeCell ref="B4:B5"/>
    <mergeCell ref="C4:E4"/>
  </mergeCells>
  <pageMargins left="0.7" right="0.7" top="0.75" bottom="0.75" header="0.51180555555555496" footer="0.51180555555555496"/>
  <pageSetup paperSize="9" scale="85"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MK11"/>
  <sheetViews>
    <sheetView view="pageBreakPreview" zoomScaleNormal="80" workbookViewId="0">
      <selection activeCell="B6" sqref="B6"/>
    </sheetView>
  </sheetViews>
  <sheetFormatPr defaultRowHeight="15" x14ac:dyDescent="0.25"/>
  <cols>
    <col min="1" max="1" width="5.7109375" style="50" customWidth="1"/>
    <col min="2" max="2" width="25.85546875" style="50" customWidth="1"/>
    <col min="3" max="5" width="5.140625" style="50" customWidth="1"/>
    <col min="6" max="6" width="8.85546875" style="50" customWidth="1"/>
    <col min="7" max="18" width="5.140625" style="50" customWidth="1"/>
    <col min="19" max="19" width="28.7109375" style="50" customWidth="1"/>
    <col min="20" max="20" width="18.5703125" style="50" customWidth="1"/>
    <col min="21" max="1025" width="9.140625" style="50" customWidth="1"/>
  </cols>
  <sheetData>
    <row r="1" spans="1:20" ht="15.75" customHeight="1" x14ac:dyDescent="0.25">
      <c r="A1" s="210" t="s">
        <v>272</v>
      </c>
      <c r="B1" s="210"/>
      <c r="C1" s="210"/>
      <c r="D1" s="210"/>
      <c r="E1" s="210"/>
      <c r="F1" s="210"/>
      <c r="G1" s="210"/>
      <c r="H1" s="210"/>
      <c r="I1" s="210"/>
      <c r="J1" s="210"/>
      <c r="K1" s="210"/>
      <c r="L1" s="210"/>
      <c r="M1" s="210"/>
      <c r="N1" s="210"/>
      <c r="O1" s="210"/>
      <c r="P1" s="210"/>
      <c r="Q1" s="210"/>
      <c r="R1" s="210"/>
      <c r="S1" s="210"/>
      <c r="T1" s="210"/>
    </row>
    <row r="3" spans="1:20" ht="243" customHeight="1" x14ac:dyDescent="0.25">
      <c r="A3" s="208" t="s">
        <v>55</v>
      </c>
      <c r="B3" s="208" t="s">
        <v>101</v>
      </c>
      <c r="C3" s="208" t="s">
        <v>102</v>
      </c>
      <c r="D3" s="208"/>
      <c r="E3" s="208"/>
      <c r="F3" s="208"/>
      <c r="G3" s="208" t="s">
        <v>103</v>
      </c>
      <c r="H3" s="208"/>
      <c r="I3" s="208"/>
      <c r="J3" s="208"/>
      <c r="K3" s="211" t="s">
        <v>104</v>
      </c>
      <c r="L3" s="211"/>
      <c r="M3" s="211"/>
      <c r="N3" s="211"/>
      <c r="O3" s="211" t="s">
        <v>105</v>
      </c>
      <c r="P3" s="211"/>
      <c r="Q3" s="211"/>
      <c r="R3" s="211"/>
      <c r="S3" s="208" t="s">
        <v>106</v>
      </c>
      <c r="T3" s="208" t="s">
        <v>107</v>
      </c>
    </row>
    <row r="4" spans="1:20" x14ac:dyDescent="0.25">
      <c r="A4" s="208"/>
      <c r="B4" s="208"/>
      <c r="C4" s="43" t="s">
        <v>4</v>
      </c>
      <c r="D4" s="43" t="s">
        <v>5</v>
      </c>
      <c r="E4" s="43" t="s">
        <v>108</v>
      </c>
      <c r="F4" s="43" t="s">
        <v>7</v>
      </c>
      <c r="G4" s="43" t="s">
        <v>4</v>
      </c>
      <c r="H4" s="43" t="s">
        <v>5</v>
      </c>
      <c r="I4" s="43" t="s">
        <v>6</v>
      </c>
      <c r="J4" s="43" t="s">
        <v>7</v>
      </c>
      <c r="K4" s="43" t="s">
        <v>4</v>
      </c>
      <c r="L4" s="43" t="s">
        <v>109</v>
      </c>
      <c r="M4" s="43" t="s">
        <v>6</v>
      </c>
      <c r="N4" s="43" t="s">
        <v>7</v>
      </c>
      <c r="O4" s="43" t="s">
        <v>4</v>
      </c>
      <c r="P4" s="43" t="s">
        <v>5</v>
      </c>
      <c r="Q4" s="43" t="s">
        <v>6</v>
      </c>
      <c r="R4" s="43" t="s">
        <v>7</v>
      </c>
      <c r="S4" s="208"/>
      <c r="T4" s="208"/>
    </row>
    <row r="5" spans="1:20" x14ac:dyDescent="0.25">
      <c r="A5" s="43">
        <v>1</v>
      </c>
      <c r="B5" s="43">
        <v>2</v>
      </c>
      <c r="C5" s="43">
        <v>3</v>
      </c>
      <c r="D5" s="43">
        <v>4</v>
      </c>
      <c r="E5" s="43">
        <v>5</v>
      </c>
      <c r="F5" s="43">
        <v>6</v>
      </c>
      <c r="G5" s="43">
        <v>7</v>
      </c>
      <c r="H5" s="43">
        <v>8</v>
      </c>
      <c r="I5" s="43">
        <v>9</v>
      </c>
      <c r="J5" s="43">
        <v>10</v>
      </c>
      <c r="K5" s="43">
        <v>11</v>
      </c>
      <c r="L5" s="43">
        <v>12</v>
      </c>
      <c r="M5" s="43">
        <v>13</v>
      </c>
      <c r="N5" s="43">
        <v>14</v>
      </c>
      <c r="O5" s="43">
        <v>15</v>
      </c>
      <c r="P5" s="43">
        <v>16</v>
      </c>
      <c r="Q5" s="43">
        <v>17</v>
      </c>
      <c r="R5" s="43">
        <v>18</v>
      </c>
      <c r="S5" s="43">
        <v>19</v>
      </c>
      <c r="T5" s="43">
        <v>20</v>
      </c>
    </row>
    <row r="6" spans="1:20" ht="43.5" customHeight="1" x14ac:dyDescent="0.25">
      <c r="A6" s="43">
        <v>1</v>
      </c>
      <c r="B6" s="179" t="s">
        <v>244</v>
      </c>
      <c r="C6" s="206">
        <f>'Таблица 2.1'!D7</f>
        <v>3.6389999999999999E-2</v>
      </c>
      <c r="D6" s="206"/>
      <c r="E6" s="206"/>
      <c r="F6" s="206"/>
      <c r="G6" s="207">
        <f>'Таблица 2.1'!D12</f>
        <v>3.8730000000000001E-2</v>
      </c>
      <c r="H6" s="207"/>
      <c r="I6" s="207"/>
      <c r="J6" s="207"/>
      <c r="K6" s="208">
        <f>'Таблица 2.1'!D17</f>
        <v>0.29926000000000003</v>
      </c>
      <c r="L6" s="208"/>
      <c r="M6" s="208"/>
      <c r="N6" s="208"/>
      <c r="O6" s="208">
        <f>'Таблица 2.1'!D22</f>
        <v>0.11971999999999999</v>
      </c>
      <c r="P6" s="208"/>
      <c r="Q6" s="208"/>
      <c r="R6" s="208"/>
      <c r="S6" s="179" t="s">
        <v>36</v>
      </c>
      <c r="T6" s="43" t="s">
        <v>36</v>
      </c>
    </row>
    <row r="8" spans="1:20" ht="117.75" customHeight="1" x14ac:dyDescent="0.25">
      <c r="B8" s="209" t="s">
        <v>100</v>
      </c>
      <c r="C8" s="209"/>
      <c r="D8" s="209"/>
      <c r="E8" s="209"/>
      <c r="F8" s="209"/>
      <c r="G8" s="209"/>
      <c r="H8" s="209"/>
      <c r="I8" s="209"/>
      <c r="J8" s="209"/>
    </row>
    <row r="11" spans="1:20" x14ac:dyDescent="0.25">
      <c r="S11" s="50" t="s">
        <v>110</v>
      </c>
    </row>
  </sheetData>
  <mergeCells count="14">
    <mergeCell ref="A1:T1"/>
    <mergeCell ref="A3:A4"/>
    <mergeCell ref="B3:B4"/>
    <mergeCell ref="C3:F3"/>
    <mergeCell ref="G3:J3"/>
    <mergeCell ref="K3:N3"/>
    <mergeCell ref="O3:R3"/>
    <mergeCell ref="S3:S4"/>
    <mergeCell ref="T3:T4"/>
    <mergeCell ref="C6:F6"/>
    <mergeCell ref="G6:J6"/>
    <mergeCell ref="K6:N6"/>
    <mergeCell ref="O6:R6"/>
    <mergeCell ref="B8:J8"/>
  </mergeCells>
  <pageMargins left="0.7" right="0.7" top="0.75" bottom="0.75" header="0.51180555555555496" footer="0.51180555555555496"/>
  <pageSetup paperSize="9" scale="53"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MJ6"/>
  <sheetViews>
    <sheetView view="pageBreakPreview" topLeftCell="B1" zoomScaleNormal="100" workbookViewId="0">
      <selection activeCell="B12" sqref="B12"/>
    </sheetView>
  </sheetViews>
  <sheetFormatPr defaultRowHeight="15.75" x14ac:dyDescent="0.25"/>
  <cols>
    <col min="1" max="1" width="9.140625" style="22" hidden="1" customWidth="1"/>
    <col min="2" max="2" width="44.5703125" style="22" customWidth="1"/>
    <col min="3" max="3" width="12.140625" style="22" customWidth="1"/>
    <col min="4" max="6" width="9.28515625" style="22" customWidth="1"/>
    <col min="7" max="7" width="9.85546875" style="22" customWidth="1"/>
    <col min="8" max="8" width="14.140625" style="22" customWidth="1"/>
    <col min="9" max="9" width="15.7109375" style="22" customWidth="1"/>
    <col min="10" max="10" width="17.28515625" style="22" customWidth="1"/>
    <col min="11" max="1024" width="9.140625" style="22" customWidth="1"/>
  </cols>
  <sheetData>
    <row r="1" spans="2:10" x14ac:dyDescent="0.25">
      <c r="B1" s="212" t="s">
        <v>111</v>
      </c>
      <c r="C1" s="212"/>
      <c r="D1" s="212"/>
      <c r="E1" s="212"/>
      <c r="F1" s="212"/>
      <c r="G1" s="212"/>
      <c r="H1" s="212"/>
    </row>
    <row r="4" spans="2:10" ht="110.25" customHeight="1" x14ac:dyDescent="0.25">
      <c r="B4" s="32" t="s">
        <v>112</v>
      </c>
      <c r="C4" s="32" t="s">
        <v>113</v>
      </c>
      <c r="D4" s="213" t="s">
        <v>245</v>
      </c>
      <c r="E4" s="213"/>
      <c r="F4" s="213"/>
      <c r="G4" s="213"/>
      <c r="H4" s="51" t="s">
        <v>114</v>
      </c>
      <c r="I4" s="51" t="s">
        <v>271</v>
      </c>
      <c r="J4" s="51" t="s">
        <v>115</v>
      </c>
    </row>
    <row r="5" spans="2:10" ht="63" x14ac:dyDescent="0.25">
      <c r="B5" s="52"/>
      <c r="C5" s="52"/>
      <c r="D5" s="30">
        <v>2021</v>
      </c>
      <c r="E5" s="30">
        <v>2022</v>
      </c>
      <c r="F5" s="30">
        <v>2023</v>
      </c>
      <c r="G5" s="30">
        <v>2024</v>
      </c>
      <c r="H5" s="51" t="s">
        <v>266</v>
      </c>
      <c r="I5" s="51"/>
      <c r="J5" s="51"/>
    </row>
    <row r="6" spans="2:10" ht="23.85" customHeight="1" x14ac:dyDescent="0.25">
      <c r="B6" s="30" t="s">
        <v>244</v>
      </c>
      <c r="C6" s="175">
        <v>100.97</v>
      </c>
      <c r="D6" s="175">
        <v>13.179600000000001</v>
      </c>
      <c r="E6" s="30">
        <v>0</v>
      </c>
      <c r="F6" s="30">
        <v>0</v>
      </c>
      <c r="G6" s="30">
        <v>0</v>
      </c>
      <c r="H6" s="181">
        <v>59.438499999999998</v>
      </c>
      <c r="I6" s="182">
        <v>16</v>
      </c>
      <c r="J6" s="150" t="s">
        <v>36</v>
      </c>
    </row>
  </sheetData>
  <mergeCells count="2">
    <mergeCell ref="B1:H1"/>
    <mergeCell ref="D4:G4"/>
  </mergeCells>
  <pageMargins left="0.7" right="0.7" top="0.75" bottom="0.75" header="0.51180555555555496" footer="0.51180555555555496"/>
  <pageSetup paperSize="9" scale="59" firstPageNumber="0" orientation="landscape"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K30"/>
  <sheetViews>
    <sheetView view="pageBreakPreview" zoomScaleNormal="100" workbookViewId="0">
      <pane ySplit="5" topLeftCell="A9" activePane="bottomLeft" state="frozen"/>
      <selection pane="bottomLeft" activeCell="B29" sqref="B29"/>
    </sheetView>
  </sheetViews>
  <sheetFormatPr defaultRowHeight="15" x14ac:dyDescent="0.25"/>
  <cols>
    <col min="1" max="1" width="0.7109375" customWidth="1"/>
    <col min="2" max="2" width="5.5703125" style="53" customWidth="1"/>
    <col min="3" max="3" width="20.140625" customWidth="1"/>
    <col min="4" max="5" width="8" customWidth="1"/>
    <col min="6" max="6" width="9.85546875" customWidth="1"/>
    <col min="7" max="8" width="8" customWidth="1"/>
    <col min="9" max="9" width="9.7109375" customWidth="1"/>
    <col min="10" max="11" width="8" customWidth="1"/>
    <col min="12" max="12" width="9.42578125" customWidth="1"/>
    <col min="13" max="14" width="8" customWidth="1"/>
    <col min="15" max="15" width="9.5703125" customWidth="1"/>
    <col min="16" max="17" width="8" customWidth="1"/>
    <col min="18" max="18" width="9.28515625" customWidth="1"/>
    <col min="19" max="38" width="8" customWidth="1"/>
    <col min="39" max="40" width="8" style="53" customWidth="1"/>
    <col min="41" max="45" width="8" customWidth="1"/>
    <col min="46" max="46" width="8" style="53" customWidth="1"/>
    <col min="47" max="47" width="8" customWidth="1"/>
    <col min="48" max="48" width="8" style="53" customWidth="1"/>
    <col min="49" max="88" width="8" customWidth="1"/>
    <col min="89" max="89" width="9.28515625" customWidth="1"/>
    <col min="90" max="1025" width="9.140625" customWidth="1"/>
  </cols>
  <sheetData>
    <row r="1" spans="2:89" x14ac:dyDescent="0.25">
      <c r="P1" s="217" t="s">
        <v>116</v>
      </c>
      <c r="Q1" s="217"/>
      <c r="R1" s="217"/>
      <c r="AA1" s="217" t="s">
        <v>116</v>
      </c>
      <c r="AB1" s="217"/>
      <c r="AK1" s="217" t="s">
        <v>116</v>
      </c>
      <c r="AL1" s="217"/>
      <c r="AU1" s="217" t="s">
        <v>116</v>
      </c>
      <c r="AV1" s="217"/>
      <c r="BE1" s="217" t="s">
        <v>116</v>
      </c>
      <c r="BF1" s="217"/>
      <c r="BO1" s="217" t="s">
        <v>116</v>
      </c>
      <c r="BP1" s="217"/>
      <c r="BY1" s="217" t="s">
        <v>116</v>
      </c>
      <c r="BZ1" s="217"/>
      <c r="CI1" s="217" t="s">
        <v>116</v>
      </c>
      <c r="CJ1" s="217"/>
      <c r="CK1" s="54"/>
    </row>
    <row r="3" spans="2:89" ht="24.75" customHeight="1" x14ac:dyDescent="0.25">
      <c r="B3" s="214" t="s">
        <v>55</v>
      </c>
      <c r="C3" s="214" t="s">
        <v>117</v>
      </c>
      <c r="D3" s="214" t="s">
        <v>118</v>
      </c>
      <c r="E3" s="214"/>
      <c r="F3" s="214"/>
      <c r="G3" s="214"/>
      <c r="H3" s="214"/>
      <c r="I3" s="214"/>
      <c r="J3" s="214"/>
      <c r="K3" s="214"/>
      <c r="L3" s="214"/>
      <c r="M3" s="214"/>
      <c r="N3" s="214"/>
      <c r="O3" s="214"/>
      <c r="P3" s="214"/>
      <c r="Q3" s="214"/>
      <c r="R3" s="214"/>
      <c r="S3" s="216" t="s">
        <v>119</v>
      </c>
      <c r="T3" s="216"/>
      <c r="U3" s="216"/>
      <c r="V3" s="216"/>
      <c r="W3" s="216"/>
      <c r="X3" s="216"/>
      <c r="Y3" s="216"/>
      <c r="Z3" s="216"/>
      <c r="AA3" s="216"/>
      <c r="AB3" s="216"/>
      <c r="AC3" s="216" t="s">
        <v>120</v>
      </c>
      <c r="AD3" s="216"/>
      <c r="AE3" s="216"/>
      <c r="AF3" s="216"/>
      <c r="AG3" s="216"/>
      <c r="AH3" s="216"/>
      <c r="AI3" s="216"/>
      <c r="AJ3" s="216"/>
      <c r="AK3" s="216"/>
      <c r="AL3" s="216"/>
      <c r="AM3" s="216" t="s">
        <v>121</v>
      </c>
      <c r="AN3" s="216"/>
      <c r="AO3" s="216"/>
      <c r="AP3" s="216"/>
      <c r="AQ3" s="216"/>
      <c r="AR3" s="216"/>
      <c r="AS3" s="216"/>
      <c r="AT3" s="216"/>
      <c r="AU3" s="216"/>
      <c r="AV3" s="216"/>
      <c r="AW3" s="216" t="s">
        <v>122</v>
      </c>
      <c r="AX3" s="216"/>
      <c r="AY3" s="216"/>
      <c r="AZ3" s="216"/>
      <c r="BA3" s="216"/>
      <c r="BB3" s="216"/>
      <c r="BC3" s="216"/>
      <c r="BD3" s="216"/>
      <c r="BE3" s="216"/>
      <c r="BF3" s="216"/>
      <c r="BG3" s="216" t="s">
        <v>123</v>
      </c>
      <c r="BH3" s="216"/>
      <c r="BI3" s="216"/>
      <c r="BJ3" s="216"/>
      <c r="BK3" s="216"/>
      <c r="BL3" s="216"/>
      <c r="BM3" s="216"/>
      <c r="BN3" s="216"/>
      <c r="BO3" s="216"/>
      <c r="BP3" s="216"/>
      <c r="BQ3" s="216" t="s">
        <v>124</v>
      </c>
      <c r="BR3" s="216"/>
      <c r="BS3" s="216"/>
      <c r="BT3" s="216"/>
      <c r="BU3" s="216"/>
      <c r="BV3" s="216"/>
      <c r="BW3" s="216"/>
      <c r="BX3" s="216"/>
      <c r="BY3" s="216"/>
      <c r="BZ3" s="216"/>
      <c r="CA3" s="214" t="s">
        <v>125</v>
      </c>
      <c r="CB3" s="214"/>
      <c r="CC3" s="214"/>
      <c r="CD3" s="214"/>
      <c r="CE3" s="214"/>
      <c r="CF3" s="214"/>
      <c r="CG3" s="214"/>
      <c r="CH3" s="214"/>
      <c r="CI3" s="214"/>
      <c r="CJ3" s="214"/>
      <c r="CK3" s="55"/>
    </row>
    <row r="4" spans="2:89" ht="55.5" customHeight="1" x14ac:dyDescent="0.25">
      <c r="B4" s="214"/>
      <c r="C4" s="214"/>
      <c r="D4" s="214" t="s">
        <v>126</v>
      </c>
      <c r="E4" s="214"/>
      <c r="F4" s="214"/>
      <c r="G4" s="214" t="s">
        <v>127</v>
      </c>
      <c r="H4" s="214"/>
      <c r="I4" s="214"/>
      <c r="J4" s="214" t="s">
        <v>128</v>
      </c>
      <c r="K4" s="214"/>
      <c r="L4" s="214"/>
      <c r="M4" s="214" t="s">
        <v>129</v>
      </c>
      <c r="N4" s="214"/>
      <c r="O4" s="214"/>
      <c r="P4" s="214" t="s">
        <v>130</v>
      </c>
      <c r="Q4" s="214"/>
      <c r="R4" s="214"/>
      <c r="S4" s="216" t="s">
        <v>126</v>
      </c>
      <c r="T4" s="216"/>
      <c r="U4" s="216" t="s">
        <v>127</v>
      </c>
      <c r="V4" s="216"/>
      <c r="W4" s="216" t="s">
        <v>128</v>
      </c>
      <c r="X4" s="216"/>
      <c r="Y4" s="216" t="s">
        <v>129</v>
      </c>
      <c r="Z4" s="216"/>
      <c r="AA4" s="216" t="s">
        <v>130</v>
      </c>
      <c r="AB4" s="216"/>
      <c r="AC4" s="216" t="s">
        <v>126</v>
      </c>
      <c r="AD4" s="216"/>
      <c r="AE4" s="216" t="s">
        <v>127</v>
      </c>
      <c r="AF4" s="216"/>
      <c r="AG4" s="216" t="s">
        <v>128</v>
      </c>
      <c r="AH4" s="216"/>
      <c r="AI4" s="216" t="s">
        <v>129</v>
      </c>
      <c r="AJ4" s="216"/>
      <c r="AK4" s="216" t="s">
        <v>130</v>
      </c>
      <c r="AL4" s="216"/>
      <c r="AM4" s="216" t="s">
        <v>126</v>
      </c>
      <c r="AN4" s="216"/>
      <c r="AO4" s="216" t="s">
        <v>127</v>
      </c>
      <c r="AP4" s="216"/>
      <c r="AQ4" s="216" t="s">
        <v>128</v>
      </c>
      <c r="AR4" s="216"/>
      <c r="AS4" s="216" t="s">
        <v>129</v>
      </c>
      <c r="AT4" s="216"/>
      <c r="AU4" s="216" t="s">
        <v>130</v>
      </c>
      <c r="AV4" s="216"/>
      <c r="AW4" s="216" t="s">
        <v>126</v>
      </c>
      <c r="AX4" s="216"/>
      <c r="AY4" s="216" t="s">
        <v>127</v>
      </c>
      <c r="AZ4" s="216"/>
      <c r="BA4" s="216" t="s">
        <v>128</v>
      </c>
      <c r="BB4" s="216"/>
      <c r="BC4" s="216" t="s">
        <v>129</v>
      </c>
      <c r="BD4" s="216"/>
      <c r="BE4" s="216" t="s">
        <v>130</v>
      </c>
      <c r="BF4" s="216"/>
      <c r="BG4" s="216" t="s">
        <v>126</v>
      </c>
      <c r="BH4" s="216"/>
      <c r="BI4" s="216" t="s">
        <v>127</v>
      </c>
      <c r="BJ4" s="216"/>
      <c r="BK4" s="216" t="s">
        <v>128</v>
      </c>
      <c r="BL4" s="216"/>
      <c r="BM4" s="216" t="s">
        <v>129</v>
      </c>
      <c r="BN4" s="216"/>
      <c r="BO4" s="216" t="s">
        <v>130</v>
      </c>
      <c r="BP4" s="216"/>
      <c r="BQ4" s="216" t="s">
        <v>126</v>
      </c>
      <c r="BR4" s="216"/>
      <c r="BS4" s="216" t="s">
        <v>127</v>
      </c>
      <c r="BT4" s="216"/>
      <c r="BU4" s="216" t="s">
        <v>128</v>
      </c>
      <c r="BV4" s="216"/>
      <c r="BW4" s="216" t="s">
        <v>129</v>
      </c>
      <c r="BX4" s="216"/>
      <c r="BY4" s="216" t="s">
        <v>130</v>
      </c>
      <c r="BZ4" s="216"/>
      <c r="CA4" s="214" t="s">
        <v>126</v>
      </c>
      <c r="CB4" s="214"/>
      <c r="CC4" s="214" t="s">
        <v>127</v>
      </c>
      <c r="CD4" s="214"/>
      <c r="CE4" s="214" t="s">
        <v>128</v>
      </c>
      <c r="CF4" s="214"/>
      <c r="CG4" s="214" t="s">
        <v>129</v>
      </c>
      <c r="CH4" s="214"/>
      <c r="CI4" s="214" t="s">
        <v>130</v>
      </c>
      <c r="CJ4" s="214"/>
      <c r="CK4" s="55"/>
    </row>
    <row r="5" spans="2:89" ht="77.25" customHeight="1" x14ac:dyDescent="0.25">
      <c r="B5" s="214"/>
      <c r="C5" s="214"/>
      <c r="D5" s="56" t="s">
        <v>131</v>
      </c>
      <c r="E5" s="56" t="s">
        <v>132</v>
      </c>
      <c r="F5" s="56" t="s">
        <v>133</v>
      </c>
      <c r="G5" s="56" t="s">
        <v>131</v>
      </c>
      <c r="H5" s="56" t="s">
        <v>132</v>
      </c>
      <c r="I5" s="56" t="s">
        <v>133</v>
      </c>
      <c r="J5" s="56" t="s">
        <v>131</v>
      </c>
      <c r="K5" s="56" t="s">
        <v>132</v>
      </c>
      <c r="L5" s="56" t="s">
        <v>133</v>
      </c>
      <c r="M5" s="56" t="s">
        <v>131</v>
      </c>
      <c r="N5" s="56" t="s">
        <v>132</v>
      </c>
      <c r="O5" s="56" t="s">
        <v>133</v>
      </c>
      <c r="P5" s="56" t="s">
        <v>131</v>
      </c>
      <c r="Q5" s="56" t="s">
        <v>132</v>
      </c>
      <c r="R5" s="56" t="s">
        <v>133</v>
      </c>
      <c r="S5" s="56" t="s">
        <v>131</v>
      </c>
      <c r="T5" s="56" t="s">
        <v>132</v>
      </c>
      <c r="U5" s="56" t="s">
        <v>131</v>
      </c>
      <c r="V5" s="56" t="s">
        <v>132</v>
      </c>
      <c r="W5" s="56" t="s">
        <v>131</v>
      </c>
      <c r="X5" s="56" t="s">
        <v>132</v>
      </c>
      <c r="Y5" s="56" t="s">
        <v>131</v>
      </c>
      <c r="Z5" s="56" t="s">
        <v>132</v>
      </c>
      <c r="AA5" s="56" t="s">
        <v>131</v>
      </c>
      <c r="AB5" s="56" t="s">
        <v>132</v>
      </c>
      <c r="AC5" s="56" t="s">
        <v>131</v>
      </c>
      <c r="AD5" s="56" t="s">
        <v>132</v>
      </c>
      <c r="AE5" s="56" t="s">
        <v>131</v>
      </c>
      <c r="AF5" s="56" t="s">
        <v>132</v>
      </c>
      <c r="AG5" s="56" t="s">
        <v>131</v>
      </c>
      <c r="AH5" s="56" t="s">
        <v>132</v>
      </c>
      <c r="AI5" s="56" t="s">
        <v>131</v>
      </c>
      <c r="AJ5" s="56" t="s">
        <v>132</v>
      </c>
      <c r="AK5" s="56" t="s">
        <v>131</v>
      </c>
      <c r="AL5" s="56" t="s">
        <v>132</v>
      </c>
      <c r="AM5" s="56" t="s">
        <v>131</v>
      </c>
      <c r="AN5" s="56" t="s">
        <v>132</v>
      </c>
      <c r="AO5" s="56" t="s">
        <v>131</v>
      </c>
      <c r="AP5" s="56" t="s">
        <v>132</v>
      </c>
      <c r="AQ5" s="56" t="s">
        <v>131</v>
      </c>
      <c r="AR5" s="56" t="s">
        <v>132</v>
      </c>
      <c r="AS5" s="56" t="s">
        <v>131</v>
      </c>
      <c r="AT5" s="56" t="s">
        <v>132</v>
      </c>
      <c r="AU5" s="56" t="s">
        <v>131</v>
      </c>
      <c r="AV5" s="56" t="s">
        <v>132</v>
      </c>
      <c r="AW5" s="56" t="s">
        <v>131</v>
      </c>
      <c r="AX5" s="56" t="s">
        <v>132</v>
      </c>
      <c r="AY5" s="56" t="s">
        <v>131</v>
      </c>
      <c r="AZ5" s="56" t="s">
        <v>132</v>
      </c>
      <c r="BA5" s="56" t="s">
        <v>131</v>
      </c>
      <c r="BB5" s="56" t="s">
        <v>132</v>
      </c>
      <c r="BC5" s="56" t="s">
        <v>131</v>
      </c>
      <c r="BD5" s="56" t="s">
        <v>132</v>
      </c>
      <c r="BE5" s="56" t="s">
        <v>131</v>
      </c>
      <c r="BF5" s="56" t="s">
        <v>132</v>
      </c>
      <c r="BG5" s="56" t="s">
        <v>131</v>
      </c>
      <c r="BH5" s="56" t="s">
        <v>132</v>
      </c>
      <c r="BI5" s="56" t="s">
        <v>131</v>
      </c>
      <c r="BJ5" s="56" t="s">
        <v>132</v>
      </c>
      <c r="BK5" s="56" t="s">
        <v>131</v>
      </c>
      <c r="BL5" s="56" t="s">
        <v>132</v>
      </c>
      <c r="BM5" s="56" t="s">
        <v>131</v>
      </c>
      <c r="BN5" s="56" t="s">
        <v>132</v>
      </c>
      <c r="BO5" s="56" t="s">
        <v>131</v>
      </c>
      <c r="BP5" s="56" t="s">
        <v>132</v>
      </c>
      <c r="BQ5" s="56" t="s">
        <v>131</v>
      </c>
      <c r="BR5" s="56" t="s">
        <v>132</v>
      </c>
      <c r="BS5" s="56" t="s">
        <v>131</v>
      </c>
      <c r="BT5" s="56" t="s">
        <v>132</v>
      </c>
      <c r="BU5" s="56" t="s">
        <v>131</v>
      </c>
      <c r="BV5" s="56" t="s">
        <v>132</v>
      </c>
      <c r="BW5" s="56" t="s">
        <v>131</v>
      </c>
      <c r="BX5" s="56" t="s">
        <v>132</v>
      </c>
      <c r="BY5" s="56" t="s">
        <v>131</v>
      </c>
      <c r="BZ5" s="56" t="s">
        <v>132</v>
      </c>
      <c r="CA5" s="56" t="s">
        <v>131</v>
      </c>
      <c r="CB5" s="56" t="s">
        <v>132</v>
      </c>
      <c r="CC5" s="56" t="s">
        <v>131</v>
      </c>
      <c r="CD5" s="56" t="s">
        <v>132</v>
      </c>
      <c r="CE5" s="56" t="s">
        <v>131</v>
      </c>
      <c r="CF5" s="56" t="s">
        <v>132</v>
      </c>
      <c r="CG5" s="56" t="s">
        <v>131</v>
      </c>
      <c r="CH5" s="56" t="s">
        <v>132</v>
      </c>
      <c r="CI5" s="56" t="s">
        <v>131</v>
      </c>
      <c r="CJ5" s="56" t="s">
        <v>132</v>
      </c>
      <c r="CK5" s="57"/>
    </row>
    <row r="6" spans="2:89" x14ac:dyDescent="0.25">
      <c r="B6" s="58">
        <v>1</v>
      </c>
      <c r="C6" s="58">
        <v>2</v>
      </c>
      <c r="D6" s="58">
        <v>3</v>
      </c>
      <c r="E6" s="58">
        <v>4</v>
      </c>
      <c r="F6" s="58">
        <v>5</v>
      </c>
      <c r="G6" s="58">
        <v>6</v>
      </c>
      <c r="H6" s="58">
        <v>7</v>
      </c>
      <c r="I6" s="58">
        <v>8</v>
      </c>
      <c r="J6" s="58">
        <v>9</v>
      </c>
      <c r="K6" s="58">
        <v>10</v>
      </c>
      <c r="L6" s="58">
        <v>11</v>
      </c>
      <c r="M6" s="58">
        <v>12</v>
      </c>
      <c r="N6" s="58">
        <v>13</v>
      </c>
      <c r="O6" s="58">
        <v>14</v>
      </c>
      <c r="P6" s="58">
        <v>15</v>
      </c>
      <c r="Q6" s="58">
        <v>16</v>
      </c>
      <c r="R6" s="58">
        <v>17</v>
      </c>
      <c r="S6" s="58">
        <v>3</v>
      </c>
      <c r="T6" s="58">
        <v>4</v>
      </c>
      <c r="U6" s="58">
        <v>6</v>
      </c>
      <c r="V6" s="58">
        <v>7</v>
      </c>
      <c r="W6" s="58">
        <v>9</v>
      </c>
      <c r="X6" s="58">
        <v>10</v>
      </c>
      <c r="Y6" s="58">
        <v>12</v>
      </c>
      <c r="Z6" s="58">
        <v>13</v>
      </c>
      <c r="AA6" s="58">
        <v>15</v>
      </c>
      <c r="AB6" s="58">
        <v>16</v>
      </c>
      <c r="AC6" s="58">
        <v>3</v>
      </c>
      <c r="AD6" s="58">
        <v>4</v>
      </c>
      <c r="AE6" s="58">
        <v>6</v>
      </c>
      <c r="AF6" s="58">
        <v>7</v>
      </c>
      <c r="AG6" s="58">
        <v>9</v>
      </c>
      <c r="AH6" s="58">
        <v>10</v>
      </c>
      <c r="AI6" s="58">
        <v>12</v>
      </c>
      <c r="AJ6" s="58">
        <v>13</v>
      </c>
      <c r="AK6" s="58">
        <v>15</v>
      </c>
      <c r="AL6" s="58">
        <v>16</v>
      </c>
      <c r="AM6" s="58">
        <v>3</v>
      </c>
      <c r="AN6" s="58">
        <v>4</v>
      </c>
      <c r="AO6" s="58">
        <v>6</v>
      </c>
      <c r="AP6" s="58">
        <v>7</v>
      </c>
      <c r="AQ6" s="58">
        <v>9</v>
      </c>
      <c r="AR6" s="58">
        <v>10</v>
      </c>
      <c r="AS6" s="58">
        <v>12</v>
      </c>
      <c r="AT6" s="58">
        <v>13</v>
      </c>
      <c r="AU6" s="58">
        <v>15</v>
      </c>
      <c r="AV6" s="58">
        <v>16</v>
      </c>
      <c r="AW6" s="58">
        <v>3</v>
      </c>
      <c r="AX6" s="58">
        <v>4</v>
      </c>
      <c r="AY6" s="58">
        <v>6</v>
      </c>
      <c r="AZ6" s="58">
        <v>7</v>
      </c>
      <c r="BA6" s="58">
        <v>9</v>
      </c>
      <c r="BB6" s="58">
        <v>10</v>
      </c>
      <c r="BC6" s="58">
        <v>12</v>
      </c>
      <c r="BD6" s="58">
        <v>13</v>
      </c>
      <c r="BE6" s="58">
        <v>15</v>
      </c>
      <c r="BF6" s="58">
        <v>16</v>
      </c>
      <c r="BG6" s="58">
        <v>3</v>
      </c>
      <c r="BH6" s="58">
        <v>4</v>
      </c>
      <c r="BI6" s="58">
        <v>6</v>
      </c>
      <c r="BJ6" s="58">
        <v>7</v>
      </c>
      <c r="BK6" s="58">
        <v>9</v>
      </c>
      <c r="BL6" s="58">
        <v>10</v>
      </c>
      <c r="BM6" s="58">
        <v>12</v>
      </c>
      <c r="BN6" s="58">
        <v>13</v>
      </c>
      <c r="BO6" s="58">
        <v>15</v>
      </c>
      <c r="BP6" s="58">
        <v>16</v>
      </c>
      <c r="BQ6" s="58">
        <v>3</v>
      </c>
      <c r="BR6" s="58">
        <v>4</v>
      </c>
      <c r="BS6" s="58">
        <v>6</v>
      </c>
      <c r="BT6" s="58">
        <v>7</v>
      </c>
      <c r="BU6" s="58">
        <v>9</v>
      </c>
      <c r="BV6" s="58">
        <v>10</v>
      </c>
      <c r="BW6" s="58">
        <v>12</v>
      </c>
      <c r="BX6" s="58">
        <v>13</v>
      </c>
      <c r="BY6" s="58">
        <v>15</v>
      </c>
      <c r="BZ6" s="58">
        <v>16</v>
      </c>
      <c r="CA6" s="58">
        <v>3</v>
      </c>
      <c r="CB6" s="58">
        <v>4</v>
      </c>
      <c r="CC6" s="58">
        <v>6</v>
      </c>
      <c r="CD6" s="58">
        <v>7</v>
      </c>
      <c r="CE6" s="58">
        <v>9</v>
      </c>
      <c r="CF6" s="58">
        <v>10</v>
      </c>
      <c r="CG6" s="58">
        <v>12</v>
      </c>
      <c r="CH6" s="58">
        <v>13</v>
      </c>
      <c r="CI6" s="58">
        <v>15</v>
      </c>
      <c r="CJ6" s="58">
        <v>16</v>
      </c>
      <c r="CK6" s="59"/>
    </row>
    <row r="7" spans="2:89" ht="30" x14ac:dyDescent="0.25">
      <c r="B7" s="60">
        <v>1</v>
      </c>
      <c r="C7" s="61" t="s">
        <v>134</v>
      </c>
      <c r="D7" s="58">
        <f>SUM(D8:D13)</f>
        <v>9860</v>
      </c>
      <c r="E7" s="62">
        <f>E8+E9+E10+E11+E12+E13</f>
        <v>9077</v>
      </c>
      <c r="F7" s="58">
        <f t="shared" ref="F7:F27" si="0">E7/D7*100</f>
        <v>92.058823529411754</v>
      </c>
      <c r="G7" s="58">
        <f>SUM(G8:G13)</f>
        <v>5337</v>
      </c>
      <c r="H7" s="62">
        <f>SUM(H8:H13)</f>
        <v>3905</v>
      </c>
      <c r="I7" s="58">
        <f t="shared" ref="I7:I27" si="1">H7/G7*100</f>
        <v>73.168446692898641</v>
      </c>
      <c r="J7" s="58">
        <f>SUM(J8:J13)</f>
        <v>143</v>
      </c>
      <c r="K7" s="62">
        <f>SUM(K8:K13)</f>
        <v>9</v>
      </c>
      <c r="L7" s="58">
        <f t="shared" ref="L7:L27" si="2">K7/J7*100</f>
        <v>6.2937062937062942</v>
      </c>
      <c r="M7" s="58">
        <f>SUM(M8:M13)</f>
        <v>3135</v>
      </c>
      <c r="N7" s="62">
        <f>SUM(N8:N13)</f>
        <v>3576</v>
      </c>
      <c r="O7" s="58">
        <f t="shared" ref="O7:O27" si="3">N7/M7*100</f>
        <v>114.066985645933</v>
      </c>
      <c r="P7" s="58">
        <f>SUM(P8:P13)</f>
        <v>0</v>
      </c>
      <c r="Q7" s="62">
        <f>SUM(Q8:Q13)</f>
        <v>0</v>
      </c>
      <c r="R7" s="58" t="e">
        <f t="shared" ref="R7:R27" si="4">Q7/P7*100</f>
        <v>#DIV/0!</v>
      </c>
      <c r="S7" s="58">
        <f t="shared" ref="S7:AX7" si="5">SUM(S8:S13)</f>
        <v>3628</v>
      </c>
      <c r="T7" s="62">
        <f t="shared" si="5"/>
        <v>2789</v>
      </c>
      <c r="U7" s="58">
        <f t="shared" si="5"/>
        <v>4034</v>
      </c>
      <c r="V7" s="62">
        <f t="shared" si="5"/>
        <v>2676</v>
      </c>
      <c r="W7" s="58">
        <f t="shared" si="5"/>
        <v>142</v>
      </c>
      <c r="X7" s="62">
        <f t="shared" si="5"/>
        <v>9</v>
      </c>
      <c r="Y7" s="58">
        <f t="shared" si="5"/>
        <v>50</v>
      </c>
      <c r="Z7" s="62">
        <f t="shared" si="5"/>
        <v>96</v>
      </c>
      <c r="AA7" s="58">
        <f t="shared" si="5"/>
        <v>0</v>
      </c>
      <c r="AB7" s="62">
        <f t="shared" si="5"/>
        <v>0</v>
      </c>
      <c r="AC7" s="58">
        <f t="shared" si="5"/>
        <v>2154</v>
      </c>
      <c r="AD7" s="62">
        <f t="shared" si="5"/>
        <v>1619</v>
      </c>
      <c r="AE7" s="58">
        <f t="shared" si="5"/>
        <v>308</v>
      </c>
      <c r="AF7" s="62">
        <f t="shared" si="5"/>
        <v>258</v>
      </c>
      <c r="AG7" s="58">
        <f t="shared" si="5"/>
        <v>0</v>
      </c>
      <c r="AH7" s="62">
        <f t="shared" si="5"/>
        <v>0</v>
      </c>
      <c r="AI7" s="58">
        <f t="shared" si="5"/>
        <v>12</v>
      </c>
      <c r="AJ7" s="62">
        <f t="shared" si="5"/>
        <v>69</v>
      </c>
      <c r="AK7" s="58">
        <f t="shared" si="5"/>
        <v>0</v>
      </c>
      <c r="AL7" s="62">
        <f t="shared" si="5"/>
        <v>0</v>
      </c>
      <c r="AM7" s="58">
        <f t="shared" si="5"/>
        <v>1126</v>
      </c>
      <c r="AN7" s="62">
        <f t="shared" si="5"/>
        <v>1191</v>
      </c>
      <c r="AO7" s="58">
        <f t="shared" si="5"/>
        <v>0</v>
      </c>
      <c r="AP7" s="62">
        <f t="shared" si="5"/>
        <v>0</v>
      </c>
      <c r="AQ7" s="58">
        <f t="shared" si="5"/>
        <v>0</v>
      </c>
      <c r="AR7" s="62">
        <f t="shared" si="5"/>
        <v>0</v>
      </c>
      <c r="AS7" s="58">
        <f t="shared" si="5"/>
        <v>277</v>
      </c>
      <c r="AT7" s="62">
        <f t="shared" si="5"/>
        <v>1423</v>
      </c>
      <c r="AU7" s="58">
        <f t="shared" si="5"/>
        <v>0</v>
      </c>
      <c r="AV7" s="62">
        <f t="shared" si="5"/>
        <v>0</v>
      </c>
      <c r="AW7" s="58">
        <f t="shared" si="5"/>
        <v>508</v>
      </c>
      <c r="AX7" s="62">
        <f t="shared" si="5"/>
        <v>1003</v>
      </c>
      <c r="AY7" s="58">
        <v>438</v>
      </c>
      <c r="AZ7" s="58">
        <v>124</v>
      </c>
      <c r="BA7" s="58">
        <v>1</v>
      </c>
      <c r="BB7" s="58">
        <v>0</v>
      </c>
      <c r="BC7" s="58">
        <v>683</v>
      </c>
      <c r="BD7" s="63">
        <v>46</v>
      </c>
      <c r="BE7" s="63">
        <v>0</v>
      </c>
      <c r="BF7" s="63">
        <v>0</v>
      </c>
      <c r="BG7" s="58">
        <f>SUM(BG8:BG13)</f>
        <v>437</v>
      </c>
      <c r="BH7" s="62">
        <f>BH8+BH9+BH10+BH11+BH12+BH13+BH14</f>
        <v>415</v>
      </c>
      <c r="BI7" s="58">
        <f t="shared" ref="BI7:BS7" si="6">SUM(BI8:BI13)</f>
        <v>0</v>
      </c>
      <c r="BJ7" s="62">
        <f t="shared" si="6"/>
        <v>0</v>
      </c>
      <c r="BK7" s="58">
        <f t="shared" si="6"/>
        <v>0</v>
      </c>
      <c r="BL7" s="62">
        <f t="shared" si="6"/>
        <v>0</v>
      </c>
      <c r="BM7" s="58">
        <f t="shared" si="6"/>
        <v>2089</v>
      </c>
      <c r="BN7" s="62">
        <f t="shared" si="6"/>
        <v>1935</v>
      </c>
      <c r="BO7" s="58">
        <f t="shared" si="6"/>
        <v>0</v>
      </c>
      <c r="BP7" s="62">
        <f t="shared" si="6"/>
        <v>0</v>
      </c>
      <c r="BQ7" s="58">
        <f t="shared" si="6"/>
        <v>732</v>
      </c>
      <c r="BR7" s="58">
        <f t="shared" si="6"/>
        <v>602</v>
      </c>
      <c r="BS7" s="58">
        <f t="shared" si="6"/>
        <v>429</v>
      </c>
      <c r="BT7" s="58">
        <f>SUM(BT8:BT22)</f>
        <v>539</v>
      </c>
      <c r="BU7" s="58">
        <f t="shared" ref="BU7:BZ7" si="7">SUM(BU8:BU13)</f>
        <v>0</v>
      </c>
      <c r="BV7" s="58">
        <f t="shared" si="7"/>
        <v>0</v>
      </c>
      <c r="BW7" s="58">
        <f t="shared" si="7"/>
        <v>16</v>
      </c>
      <c r="BX7" s="64">
        <f t="shared" si="7"/>
        <v>1</v>
      </c>
      <c r="BY7" s="64">
        <f t="shared" si="7"/>
        <v>0</v>
      </c>
      <c r="BZ7" s="58">
        <f t="shared" si="7"/>
        <v>0</v>
      </c>
      <c r="CA7" s="58">
        <v>1275</v>
      </c>
      <c r="CB7" s="58">
        <v>1458</v>
      </c>
      <c r="CC7" s="58">
        <v>128</v>
      </c>
      <c r="CD7" s="58">
        <v>308</v>
      </c>
      <c r="CE7" s="58">
        <v>0</v>
      </c>
      <c r="CF7" s="58">
        <v>0</v>
      </c>
      <c r="CG7" s="58">
        <v>8</v>
      </c>
      <c r="CH7" s="64">
        <v>6</v>
      </c>
      <c r="CI7" s="64">
        <v>0</v>
      </c>
      <c r="CJ7" s="64">
        <v>0</v>
      </c>
      <c r="CK7" s="59"/>
    </row>
    <row r="8" spans="2:89" ht="30" x14ac:dyDescent="0.25">
      <c r="B8" s="65" t="s">
        <v>70</v>
      </c>
      <c r="C8" s="61" t="s">
        <v>135</v>
      </c>
      <c r="D8" s="58">
        <f t="shared" ref="D8:E13" si="8">S8+AC8+AM8+AW8+BG8+BQ8+CA8</f>
        <v>487</v>
      </c>
      <c r="E8" s="58">
        <f t="shared" si="8"/>
        <v>509</v>
      </c>
      <c r="F8" s="58">
        <f t="shared" si="0"/>
        <v>104.51745379876796</v>
      </c>
      <c r="G8" s="58">
        <f t="shared" ref="G8:H13" si="9">U8+AE8+AO8+AY8+BI8+BS8+CC8</f>
        <v>3103</v>
      </c>
      <c r="H8" s="58">
        <f t="shared" si="9"/>
        <v>2303</v>
      </c>
      <c r="I8" s="58">
        <f t="shared" si="1"/>
        <v>74.218498227521764</v>
      </c>
      <c r="J8" s="58">
        <f t="shared" ref="J8:K13" si="10">W8+AG8+AQ8+BA8+BK8+BU8+CE8</f>
        <v>21</v>
      </c>
      <c r="K8" s="63">
        <f t="shared" si="10"/>
        <v>0</v>
      </c>
      <c r="L8" s="58">
        <f t="shared" si="2"/>
        <v>0</v>
      </c>
      <c r="M8" s="58">
        <f t="shared" ref="M8:N13" si="11">Y8+AI8+AS8+BC8+BM8+BW8+CG8</f>
        <v>109</v>
      </c>
      <c r="N8" s="63">
        <f t="shared" si="11"/>
        <v>568</v>
      </c>
      <c r="O8" s="58">
        <f t="shared" si="3"/>
        <v>521.10091743119267</v>
      </c>
      <c r="P8" s="63">
        <f t="shared" ref="P8:P13" si="12">AA8+AK8+AU8+BE8+BO8+BY8+CI8</f>
        <v>0</v>
      </c>
      <c r="Q8" s="58">
        <f>AB8+AL8+AV8+BF8+BP8+BV8+CJ8</f>
        <v>0</v>
      </c>
      <c r="R8" s="58" t="e">
        <f t="shared" si="4"/>
        <v>#DIV/0!</v>
      </c>
      <c r="S8" s="58">
        <v>20</v>
      </c>
      <c r="T8" s="58">
        <v>12</v>
      </c>
      <c r="U8" s="58">
        <v>2784</v>
      </c>
      <c r="V8" s="58">
        <v>1862</v>
      </c>
      <c r="W8" s="58">
        <v>20</v>
      </c>
      <c r="X8" s="63">
        <v>0</v>
      </c>
      <c r="Y8" s="58">
        <v>0</v>
      </c>
      <c r="Z8" s="63">
        <v>1</v>
      </c>
      <c r="AA8" s="63">
        <v>0</v>
      </c>
      <c r="AB8" s="58">
        <v>0</v>
      </c>
      <c r="AC8" s="58">
        <v>76</v>
      </c>
      <c r="AD8" s="66">
        <v>74</v>
      </c>
      <c r="AE8" s="58">
        <v>175</v>
      </c>
      <c r="AF8" s="66">
        <v>129</v>
      </c>
      <c r="AG8" s="58"/>
      <c r="AH8" s="58"/>
      <c r="AI8" s="58">
        <v>3</v>
      </c>
      <c r="AJ8" s="66">
        <v>4</v>
      </c>
      <c r="AK8" s="58"/>
      <c r="AL8" s="58"/>
      <c r="AM8" s="58">
        <v>0</v>
      </c>
      <c r="AN8" s="58">
        <v>0</v>
      </c>
      <c r="AO8" s="58">
        <v>0</v>
      </c>
      <c r="AP8" s="58">
        <v>0</v>
      </c>
      <c r="AQ8" s="58">
        <v>0</v>
      </c>
      <c r="AR8" s="58">
        <v>0</v>
      </c>
      <c r="AS8" s="58">
        <v>31</v>
      </c>
      <c r="AT8" s="64">
        <v>263</v>
      </c>
      <c r="AU8" s="58">
        <v>0</v>
      </c>
      <c r="AV8" s="64">
        <v>0</v>
      </c>
      <c r="AW8" s="58">
        <v>2</v>
      </c>
      <c r="AX8" s="58">
        <v>0</v>
      </c>
      <c r="AY8" s="58">
        <v>16</v>
      </c>
      <c r="AZ8" s="58">
        <v>4</v>
      </c>
      <c r="BA8" s="58">
        <v>1</v>
      </c>
      <c r="BB8" s="58">
        <v>0</v>
      </c>
      <c r="BC8" s="58">
        <v>4</v>
      </c>
      <c r="BD8" s="63">
        <v>8</v>
      </c>
      <c r="BE8" s="63">
        <v>0</v>
      </c>
      <c r="BF8" s="63">
        <v>0</v>
      </c>
      <c r="BG8" s="64">
        <v>0</v>
      </c>
      <c r="BH8" s="64">
        <v>0</v>
      </c>
      <c r="BI8" s="58">
        <v>0</v>
      </c>
      <c r="BJ8" s="58">
        <v>0</v>
      </c>
      <c r="BK8" s="58">
        <v>0</v>
      </c>
      <c r="BL8" s="58">
        <v>0</v>
      </c>
      <c r="BM8" s="58">
        <v>52</v>
      </c>
      <c r="BN8" s="58">
        <v>286</v>
      </c>
      <c r="BO8" s="58">
        <v>0</v>
      </c>
      <c r="BP8" s="58">
        <v>0</v>
      </c>
      <c r="BQ8" s="58">
        <v>0</v>
      </c>
      <c r="BR8" s="58">
        <v>0</v>
      </c>
      <c r="BS8" s="58">
        <v>0</v>
      </c>
      <c r="BT8" s="58">
        <v>0</v>
      </c>
      <c r="BU8" s="58">
        <v>0</v>
      </c>
      <c r="BV8" s="58">
        <v>0</v>
      </c>
      <c r="BW8" s="58">
        <v>16</v>
      </c>
      <c r="BX8" s="64">
        <v>1</v>
      </c>
      <c r="BY8" s="64">
        <v>0</v>
      </c>
      <c r="BZ8" s="64">
        <v>0</v>
      </c>
      <c r="CA8" s="58">
        <v>389</v>
      </c>
      <c r="CB8" s="58">
        <v>423</v>
      </c>
      <c r="CC8" s="58">
        <v>128</v>
      </c>
      <c r="CD8" s="58">
        <v>308</v>
      </c>
      <c r="CE8" s="58">
        <v>0</v>
      </c>
      <c r="CF8" s="58">
        <v>0</v>
      </c>
      <c r="CG8" s="58">
        <v>3</v>
      </c>
      <c r="CH8" s="64">
        <v>5</v>
      </c>
      <c r="CI8" s="64">
        <v>0</v>
      </c>
      <c r="CJ8" s="64">
        <v>0</v>
      </c>
      <c r="CK8" s="59"/>
    </row>
    <row r="9" spans="2:89" ht="45" x14ac:dyDescent="0.25">
      <c r="B9" s="65" t="s">
        <v>72</v>
      </c>
      <c r="C9" s="61" t="s">
        <v>136</v>
      </c>
      <c r="D9" s="58">
        <f t="shared" si="8"/>
        <v>5331</v>
      </c>
      <c r="E9" s="58">
        <f t="shared" si="8"/>
        <v>4136</v>
      </c>
      <c r="F9" s="58">
        <f t="shared" si="0"/>
        <v>77.583942975051585</v>
      </c>
      <c r="G9" s="58">
        <f t="shared" si="9"/>
        <v>173</v>
      </c>
      <c r="H9" s="58">
        <f t="shared" si="9"/>
        <v>46</v>
      </c>
      <c r="I9" s="58">
        <f t="shared" si="1"/>
        <v>26.589595375722542</v>
      </c>
      <c r="J9" s="58">
        <f t="shared" si="10"/>
        <v>18</v>
      </c>
      <c r="K9" s="63">
        <f t="shared" si="10"/>
        <v>4</v>
      </c>
      <c r="L9" s="58">
        <f t="shared" si="2"/>
        <v>22.222222222222221</v>
      </c>
      <c r="M9" s="58">
        <f t="shared" si="11"/>
        <v>616</v>
      </c>
      <c r="N9" s="63">
        <f t="shared" si="11"/>
        <v>221</v>
      </c>
      <c r="O9" s="58">
        <f t="shared" si="3"/>
        <v>35.876623376623378</v>
      </c>
      <c r="P9" s="63">
        <f t="shared" si="12"/>
        <v>0</v>
      </c>
      <c r="Q9" s="62">
        <f>SUM(Q10:Q15)</f>
        <v>0</v>
      </c>
      <c r="R9" s="58" t="e">
        <f t="shared" si="4"/>
        <v>#DIV/0!</v>
      </c>
      <c r="S9" s="58">
        <v>3608</v>
      </c>
      <c r="T9" s="58">
        <v>2777</v>
      </c>
      <c r="U9" s="58">
        <v>156</v>
      </c>
      <c r="V9" s="58">
        <v>42</v>
      </c>
      <c r="W9" s="58">
        <v>18</v>
      </c>
      <c r="X9" s="63">
        <v>4</v>
      </c>
      <c r="Y9" s="58">
        <v>0</v>
      </c>
      <c r="Z9" s="63">
        <v>1</v>
      </c>
      <c r="AA9" s="63">
        <v>0</v>
      </c>
      <c r="AB9" s="58">
        <v>0</v>
      </c>
      <c r="AC9" s="58">
        <v>1168</v>
      </c>
      <c r="AD9" s="66">
        <v>855</v>
      </c>
      <c r="AE9" s="58">
        <v>3</v>
      </c>
      <c r="AF9" s="66">
        <v>0</v>
      </c>
      <c r="AG9" s="58"/>
      <c r="AH9" s="58"/>
      <c r="AI9" s="58">
        <v>0</v>
      </c>
      <c r="AJ9" s="66">
        <v>54</v>
      </c>
      <c r="AK9" s="58"/>
      <c r="AL9" s="58"/>
      <c r="AM9" s="58">
        <v>0</v>
      </c>
      <c r="AN9" s="58">
        <v>0</v>
      </c>
      <c r="AO9" s="58">
        <v>0</v>
      </c>
      <c r="AP9" s="58">
        <v>0</v>
      </c>
      <c r="AQ9" s="58">
        <v>0</v>
      </c>
      <c r="AR9" s="58">
        <v>0</v>
      </c>
      <c r="AS9" s="58">
        <v>5</v>
      </c>
      <c r="AT9" s="64">
        <v>0</v>
      </c>
      <c r="AU9" s="58">
        <v>0</v>
      </c>
      <c r="AV9" s="64">
        <v>0</v>
      </c>
      <c r="AW9" s="58">
        <v>113</v>
      </c>
      <c r="AX9" s="58">
        <v>62</v>
      </c>
      <c r="AY9" s="58">
        <v>2</v>
      </c>
      <c r="AZ9" s="58"/>
      <c r="BA9" s="58">
        <v>0</v>
      </c>
      <c r="BB9" s="58">
        <v>0</v>
      </c>
      <c r="BC9" s="58">
        <v>9</v>
      </c>
      <c r="BD9" s="63"/>
      <c r="BE9" s="63">
        <v>0</v>
      </c>
      <c r="BF9" s="63">
        <v>0</v>
      </c>
      <c r="BG9" s="64">
        <v>152</v>
      </c>
      <c r="BH9" s="64">
        <v>159</v>
      </c>
      <c r="BI9" s="58">
        <v>0</v>
      </c>
      <c r="BJ9" s="58">
        <v>0</v>
      </c>
      <c r="BK9" s="58">
        <v>0</v>
      </c>
      <c r="BL9" s="58">
        <v>0</v>
      </c>
      <c r="BM9" s="58">
        <v>597</v>
      </c>
      <c r="BN9" s="58">
        <v>166</v>
      </c>
      <c r="BO9" s="58">
        <v>0</v>
      </c>
      <c r="BP9" s="58">
        <v>0</v>
      </c>
      <c r="BQ9" s="58">
        <v>230</v>
      </c>
      <c r="BR9" s="58">
        <v>196</v>
      </c>
      <c r="BS9" s="58">
        <v>12</v>
      </c>
      <c r="BT9" s="58">
        <v>4</v>
      </c>
      <c r="BU9" s="58">
        <v>0</v>
      </c>
      <c r="BV9" s="58">
        <v>0</v>
      </c>
      <c r="BW9" s="58">
        <v>0</v>
      </c>
      <c r="BX9" s="64">
        <v>0</v>
      </c>
      <c r="BY9" s="64">
        <v>0</v>
      </c>
      <c r="BZ9" s="64">
        <v>0</v>
      </c>
      <c r="CA9" s="58">
        <v>60</v>
      </c>
      <c r="CB9" s="58">
        <v>87</v>
      </c>
      <c r="CC9" s="58">
        <v>0</v>
      </c>
      <c r="CD9" s="58">
        <v>0</v>
      </c>
      <c r="CE9" s="58">
        <v>0</v>
      </c>
      <c r="CF9" s="58">
        <v>0</v>
      </c>
      <c r="CG9" s="58">
        <v>5</v>
      </c>
      <c r="CH9" s="64">
        <v>0</v>
      </c>
      <c r="CI9" s="64">
        <v>0</v>
      </c>
      <c r="CJ9" s="64">
        <v>0</v>
      </c>
      <c r="CK9" s="59"/>
    </row>
    <row r="10" spans="2:89" ht="30" x14ac:dyDescent="0.25">
      <c r="B10" s="65" t="s">
        <v>74</v>
      </c>
      <c r="C10" s="61" t="s">
        <v>137</v>
      </c>
      <c r="D10" s="58">
        <f t="shared" si="8"/>
        <v>763</v>
      </c>
      <c r="E10" s="58">
        <f t="shared" si="8"/>
        <v>1632</v>
      </c>
      <c r="F10" s="58">
        <f t="shared" si="0"/>
        <v>213.89252948885974</v>
      </c>
      <c r="G10" s="58">
        <f t="shared" si="9"/>
        <v>532</v>
      </c>
      <c r="H10" s="58">
        <f t="shared" si="9"/>
        <v>356</v>
      </c>
      <c r="I10" s="58">
        <f t="shared" si="1"/>
        <v>66.917293233082702</v>
      </c>
      <c r="J10" s="58">
        <f t="shared" si="10"/>
        <v>4</v>
      </c>
      <c r="K10" s="63">
        <f t="shared" si="10"/>
        <v>1</v>
      </c>
      <c r="L10" s="58">
        <f t="shared" si="2"/>
        <v>25</v>
      </c>
      <c r="M10" s="58">
        <f t="shared" si="11"/>
        <v>276</v>
      </c>
      <c r="N10" s="63">
        <f t="shared" si="11"/>
        <v>357</v>
      </c>
      <c r="O10" s="58">
        <f t="shared" si="3"/>
        <v>129.34782608695653</v>
      </c>
      <c r="P10" s="63">
        <f t="shared" si="12"/>
        <v>0</v>
      </c>
      <c r="Q10" s="58">
        <f>AB10+AL10+AV10+BF10+BP10+BV10+CJ10</f>
        <v>0</v>
      </c>
      <c r="R10" s="58" t="e">
        <f t="shared" si="4"/>
        <v>#DIV/0!</v>
      </c>
      <c r="S10" s="58">
        <v>0</v>
      </c>
      <c r="T10" s="58">
        <v>0</v>
      </c>
      <c r="U10" s="58">
        <v>296</v>
      </c>
      <c r="V10" s="58">
        <v>185</v>
      </c>
      <c r="W10" s="58">
        <v>4</v>
      </c>
      <c r="X10" s="63">
        <v>1</v>
      </c>
      <c r="Y10" s="58">
        <v>0</v>
      </c>
      <c r="Z10" s="63">
        <v>0</v>
      </c>
      <c r="AA10" s="63">
        <v>0</v>
      </c>
      <c r="AB10" s="58">
        <v>0</v>
      </c>
      <c r="AC10" s="58">
        <v>306</v>
      </c>
      <c r="AD10" s="66">
        <v>200</v>
      </c>
      <c r="AE10" s="58">
        <v>123</v>
      </c>
      <c r="AF10" s="66">
        <v>123</v>
      </c>
      <c r="AG10" s="58"/>
      <c r="AH10" s="58"/>
      <c r="AI10" s="58">
        <v>0</v>
      </c>
      <c r="AJ10" s="66">
        <v>0</v>
      </c>
      <c r="AK10" s="58"/>
      <c r="AL10" s="58"/>
      <c r="AM10" s="58">
        <v>232</v>
      </c>
      <c r="AN10" s="58">
        <v>660</v>
      </c>
      <c r="AO10" s="58">
        <v>0</v>
      </c>
      <c r="AP10" s="58">
        <v>0</v>
      </c>
      <c r="AQ10" s="58">
        <v>0</v>
      </c>
      <c r="AR10" s="58">
        <v>0</v>
      </c>
      <c r="AS10" s="58">
        <v>0</v>
      </c>
      <c r="AT10" s="64">
        <v>0</v>
      </c>
      <c r="AU10" s="58">
        <v>0</v>
      </c>
      <c r="AV10" s="64">
        <v>0</v>
      </c>
      <c r="AW10" s="58">
        <v>128</v>
      </c>
      <c r="AX10" s="58">
        <v>666</v>
      </c>
      <c r="AY10" s="58">
        <v>110</v>
      </c>
      <c r="AZ10" s="58">
        <v>45</v>
      </c>
      <c r="BA10" s="58">
        <v>0</v>
      </c>
      <c r="BB10" s="58">
        <v>0</v>
      </c>
      <c r="BC10" s="58">
        <v>2</v>
      </c>
      <c r="BD10" s="63">
        <v>2</v>
      </c>
      <c r="BE10" s="63">
        <v>0</v>
      </c>
      <c r="BF10" s="63">
        <v>0</v>
      </c>
      <c r="BG10" s="64">
        <v>0</v>
      </c>
      <c r="BH10" s="64">
        <v>0</v>
      </c>
      <c r="BI10" s="58">
        <v>0</v>
      </c>
      <c r="BJ10" s="58">
        <v>0</v>
      </c>
      <c r="BK10" s="58">
        <v>0</v>
      </c>
      <c r="BL10" s="58">
        <v>0</v>
      </c>
      <c r="BM10" s="58">
        <v>274</v>
      </c>
      <c r="BN10" s="58">
        <v>355</v>
      </c>
      <c r="BO10" s="58">
        <v>0</v>
      </c>
      <c r="BP10" s="58">
        <v>0</v>
      </c>
      <c r="BQ10" s="58">
        <v>1</v>
      </c>
      <c r="BR10" s="58">
        <v>5</v>
      </c>
      <c r="BS10" s="58">
        <v>3</v>
      </c>
      <c r="BT10" s="58">
        <v>3</v>
      </c>
      <c r="BU10" s="58">
        <v>0</v>
      </c>
      <c r="BV10" s="58">
        <v>0</v>
      </c>
      <c r="BW10" s="58">
        <v>0</v>
      </c>
      <c r="BX10" s="64">
        <v>0</v>
      </c>
      <c r="BY10" s="64">
        <v>0</v>
      </c>
      <c r="BZ10" s="64">
        <v>0</v>
      </c>
      <c r="CA10" s="58">
        <v>96</v>
      </c>
      <c r="CB10" s="58">
        <v>101</v>
      </c>
      <c r="CC10" s="58">
        <v>0</v>
      </c>
      <c r="CD10" s="58">
        <v>0</v>
      </c>
      <c r="CE10" s="58">
        <v>0</v>
      </c>
      <c r="CF10" s="58">
        <v>0</v>
      </c>
      <c r="CG10" s="58">
        <v>0</v>
      </c>
      <c r="CH10" s="58">
        <v>0</v>
      </c>
      <c r="CI10" s="64">
        <v>0</v>
      </c>
      <c r="CJ10" s="64">
        <v>0</v>
      </c>
      <c r="CK10" s="59"/>
    </row>
    <row r="11" spans="2:89" ht="30" x14ac:dyDescent="0.25">
      <c r="B11" s="65" t="s">
        <v>138</v>
      </c>
      <c r="C11" s="61" t="s">
        <v>139</v>
      </c>
      <c r="D11" s="58">
        <f t="shared" si="8"/>
        <v>1264</v>
      </c>
      <c r="E11" s="58">
        <f t="shared" si="8"/>
        <v>869</v>
      </c>
      <c r="F11" s="58">
        <f t="shared" si="0"/>
        <v>68.75</v>
      </c>
      <c r="G11" s="58">
        <f t="shared" si="9"/>
        <v>6</v>
      </c>
      <c r="H11" s="58">
        <f t="shared" si="9"/>
        <v>3</v>
      </c>
      <c r="I11" s="58">
        <f t="shared" si="1"/>
        <v>50</v>
      </c>
      <c r="J11" s="58">
        <f t="shared" si="10"/>
        <v>66</v>
      </c>
      <c r="K11" s="63">
        <f t="shared" si="10"/>
        <v>0</v>
      </c>
      <c r="L11" s="58">
        <f t="shared" si="2"/>
        <v>0</v>
      </c>
      <c r="M11" s="58">
        <f t="shared" si="11"/>
        <v>86</v>
      </c>
      <c r="N11" s="63">
        <f t="shared" si="11"/>
        <v>0</v>
      </c>
      <c r="O11" s="58">
        <f t="shared" si="3"/>
        <v>0</v>
      </c>
      <c r="P11" s="63">
        <f t="shared" si="12"/>
        <v>0</v>
      </c>
      <c r="Q11" s="62">
        <f>SUM(Q12:Q17)</f>
        <v>0</v>
      </c>
      <c r="R11" s="58" t="e">
        <f t="shared" si="4"/>
        <v>#DIV/0!</v>
      </c>
      <c r="S11" s="58">
        <v>0</v>
      </c>
      <c r="T11" s="58">
        <v>0</v>
      </c>
      <c r="U11" s="58">
        <v>4</v>
      </c>
      <c r="V11" s="58">
        <v>3</v>
      </c>
      <c r="W11" s="58">
        <v>66</v>
      </c>
      <c r="X11" s="63">
        <v>0</v>
      </c>
      <c r="Y11" s="58">
        <v>0</v>
      </c>
      <c r="Z11" s="63">
        <v>0</v>
      </c>
      <c r="AA11" s="63">
        <v>0</v>
      </c>
      <c r="AB11" s="58">
        <v>0</v>
      </c>
      <c r="AC11" s="58">
        <v>40</v>
      </c>
      <c r="AD11" s="66">
        <v>28</v>
      </c>
      <c r="AE11" s="58">
        <v>1</v>
      </c>
      <c r="AF11" s="66">
        <v>0</v>
      </c>
      <c r="AG11" s="58"/>
      <c r="AH11" s="58"/>
      <c r="AI11" s="58">
        <v>0</v>
      </c>
      <c r="AJ11" s="66">
        <v>0</v>
      </c>
      <c r="AK11" s="58"/>
      <c r="AL11" s="58"/>
      <c r="AM11" s="58">
        <v>894</v>
      </c>
      <c r="AN11" s="58">
        <v>531</v>
      </c>
      <c r="AO11" s="58">
        <v>0</v>
      </c>
      <c r="AP11" s="58">
        <v>0</v>
      </c>
      <c r="AQ11" s="58">
        <v>0</v>
      </c>
      <c r="AR11" s="58">
        <v>0</v>
      </c>
      <c r="AS11" s="58">
        <v>86</v>
      </c>
      <c r="AT11" s="64">
        <v>0</v>
      </c>
      <c r="AU11" s="58">
        <v>0</v>
      </c>
      <c r="AV11" s="64">
        <v>0</v>
      </c>
      <c r="AW11" s="58">
        <v>0</v>
      </c>
      <c r="AX11" s="58">
        <v>0</v>
      </c>
      <c r="AY11" s="58">
        <v>0</v>
      </c>
      <c r="AZ11" s="58">
        <v>0</v>
      </c>
      <c r="BA11" s="58">
        <v>0</v>
      </c>
      <c r="BB11" s="58">
        <v>0</v>
      </c>
      <c r="BC11" s="58">
        <v>0</v>
      </c>
      <c r="BD11" s="63">
        <v>0</v>
      </c>
      <c r="BE11" s="63">
        <v>0</v>
      </c>
      <c r="BF11" s="63">
        <v>0</v>
      </c>
      <c r="BG11" s="64">
        <v>0</v>
      </c>
      <c r="BH11" s="64">
        <v>0</v>
      </c>
      <c r="BI11" s="58">
        <v>0</v>
      </c>
      <c r="BJ11" s="58">
        <v>0</v>
      </c>
      <c r="BK11" s="58">
        <v>0</v>
      </c>
      <c r="BL11" s="58">
        <v>0</v>
      </c>
      <c r="BM11" s="58">
        <v>0</v>
      </c>
      <c r="BN11" s="58">
        <v>0</v>
      </c>
      <c r="BO11" s="58">
        <v>0</v>
      </c>
      <c r="BP11" s="58">
        <v>0</v>
      </c>
      <c r="BQ11" s="58">
        <v>228</v>
      </c>
      <c r="BR11" s="58">
        <v>181</v>
      </c>
      <c r="BS11" s="58">
        <v>1</v>
      </c>
      <c r="BT11" s="58">
        <v>0</v>
      </c>
      <c r="BU11" s="58">
        <v>0</v>
      </c>
      <c r="BV11" s="58">
        <v>0</v>
      </c>
      <c r="BW11" s="58">
        <v>0</v>
      </c>
      <c r="BX11" s="64">
        <v>0</v>
      </c>
      <c r="BY11" s="64">
        <v>0</v>
      </c>
      <c r="BZ11" s="64">
        <v>0</v>
      </c>
      <c r="CA11" s="58">
        <v>102</v>
      </c>
      <c r="CB11" s="58">
        <v>129</v>
      </c>
      <c r="CC11" s="58">
        <v>0</v>
      </c>
      <c r="CD11" s="58">
        <v>0</v>
      </c>
      <c r="CE11" s="58">
        <v>0</v>
      </c>
      <c r="CF11" s="58">
        <v>0</v>
      </c>
      <c r="CG11" s="58">
        <v>0</v>
      </c>
      <c r="CH11" s="58">
        <v>0</v>
      </c>
      <c r="CI11" s="64">
        <v>0</v>
      </c>
      <c r="CJ11" s="64">
        <v>0</v>
      </c>
      <c r="CK11" s="59"/>
    </row>
    <row r="12" spans="2:89" ht="60" x14ac:dyDescent="0.25">
      <c r="B12" s="65" t="s">
        <v>140</v>
      </c>
      <c r="C12" s="61" t="s">
        <v>141</v>
      </c>
      <c r="D12" s="58">
        <f t="shared" si="8"/>
        <v>213</v>
      </c>
      <c r="E12" s="58">
        <f t="shared" si="8"/>
        <v>169</v>
      </c>
      <c r="F12" s="58">
        <f t="shared" si="0"/>
        <v>79.342723004694832</v>
      </c>
      <c r="G12" s="58">
        <f t="shared" si="9"/>
        <v>236</v>
      </c>
      <c r="H12" s="58">
        <f t="shared" si="9"/>
        <v>51</v>
      </c>
      <c r="I12" s="58">
        <f t="shared" si="1"/>
        <v>21.610169491525426</v>
      </c>
      <c r="J12" s="58">
        <f t="shared" si="10"/>
        <v>4</v>
      </c>
      <c r="K12" s="63">
        <f t="shared" si="10"/>
        <v>1</v>
      </c>
      <c r="L12" s="58">
        <f t="shared" si="2"/>
        <v>25</v>
      </c>
      <c r="M12" s="58">
        <f t="shared" si="11"/>
        <v>207</v>
      </c>
      <c r="N12" s="63">
        <f t="shared" si="11"/>
        <v>184</v>
      </c>
      <c r="O12" s="58">
        <f t="shared" si="3"/>
        <v>88.888888888888886</v>
      </c>
      <c r="P12" s="63">
        <f t="shared" si="12"/>
        <v>0</v>
      </c>
      <c r="Q12" s="58">
        <f>AB12+AL12+AV12+BF12+BP12+BV12+CJ12</f>
        <v>0</v>
      </c>
      <c r="R12" s="58" t="e">
        <f t="shared" si="4"/>
        <v>#DIV/0!</v>
      </c>
      <c r="S12" s="58">
        <v>0</v>
      </c>
      <c r="T12" s="58">
        <v>0</v>
      </c>
      <c r="U12" s="58">
        <v>94</v>
      </c>
      <c r="V12" s="58">
        <v>26</v>
      </c>
      <c r="W12" s="58">
        <v>4</v>
      </c>
      <c r="X12" s="63">
        <v>1</v>
      </c>
      <c r="Y12" s="58">
        <v>1</v>
      </c>
      <c r="Z12" s="63">
        <v>0</v>
      </c>
      <c r="AA12" s="63">
        <v>0</v>
      </c>
      <c r="AB12" s="58">
        <v>0</v>
      </c>
      <c r="AC12" s="58">
        <v>1</v>
      </c>
      <c r="AD12" s="66">
        <v>0</v>
      </c>
      <c r="AE12" s="58">
        <v>0</v>
      </c>
      <c r="AF12" s="66">
        <v>0</v>
      </c>
      <c r="AG12" s="58"/>
      <c r="AH12" s="58"/>
      <c r="AI12" s="58">
        <v>1</v>
      </c>
      <c r="AJ12" s="66">
        <v>1</v>
      </c>
      <c r="AK12" s="58"/>
      <c r="AL12" s="58"/>
      <c r="AM12" s="58">
        <v>0</v>
      </c>
      <c r="AN12" s="58">
        <v>0</v>
      </c>
      <c r="AO12" s="58">
        <v>0</v>
      </c>
      <c r="AP12" s="58">
        <v>0</v>
      </c>
      <c r="AQ12" s="58">
        <v>0</v>
      </c>
      <c r="AR12" s="58">
        <v>0</v>
      </c>
      <c r="AS12" s="58">
        <v>3</v>
      </c>
      <c r="AT12" s="64">
        <v>6</v>
      </c>
      <c r="AU12" s="58">
        <v>0</v>
      </c>
      <c r="AV12" s="64">
        <v>0</v>
      </c>
      <c r="AW12" s="58">
        <v>212</v>
      </c>
      <c r="AX12" s="58">
        <v>169</v>
      </c>
      <c r="AY12" s="58">
        <v>127</v>
      </c>
      <c r="AZ12" s="58">
        <v>3</v>
      </c>
      <c r="BA12" s="58">
        <v>0</v>
      </c>
      <c r="BB12" s="58">
        <v>0</v>
      </c>
      <c r="BC12" s="58">
        <v>64</v>
      </c>
      <c r="BD12" s="63">
        <v>0</v>
      </c>
      <c r="BE12" s="63">
        <v>0</v>
      </c>
      <c r="BF12" s="63">
        <v>0</v>
      </c>
      <c r="BG12" s="64">
        <v>0</v>
      </c>
      <c r="BH12" s="64">
        <v>0</v>
      </c>
      <c r="BI12" s="58">
        <v>0</v>
      </c>
      <c r="BJ12" s="58">
        <v>0</v>
      </c>
      <c r="BK12" s="58">
        <v>0</v>
      </c>
      <c r="BL12" s="58">
        <v>0</v>
      </c>
      <c r="BM12" s="58">
        <v>138</v>
      </c>
      <c r="BN12" s="58">
        <v>177</v>
      </c>
      <c r="BO12" s="58">
        <v>0</v>
      </c>
      <c r="BP12" s="58">
        <v>0</v>
      </c>
      <c r="BQ12" s="58">
        <v>0</v>
      </c>
      <c r="BR12" s="58">
        <v>0</v>
      </c>
      <c r="BS12" s="58">
        <v>15</v>
      </c>
      <c r="BT12" s="58">
        <v>22</v>
      </c>
      <c r="BU12" s="58">
        <v>0</v>
      </c>
      <c r="BV12" s="58">
        <v>0</v>
      </c>
      <c r="BW12" s="58">
        <v>0</v>
      </c>
      <c r="BX12" s="64">
        <v>0</v>
      </c>
      <c r="BY12" s="64">
        <v>0</v>
      </c>
      <c r="BZ12" s="64">
        <v>0</v>
      </c>
      <c r="CA12" s="58">
        <v>0</v>
      </c>
      <c r="CB12" s="58">
        <v>0</v>
      </c>
      <c r="CC12" s="58">
        <v>0</v>
      </c>
      <c r="CD12" s="58">
        <v>0</v>
      </c>
      <c r="CE12" s="58">
        <v>0</v>
      </c>
      <c r="CF12" s="58">
        <v>0</v>
      </c>
      <c r="CG12" s="58">
        <v>0</v>
      </c>
      <c r="CH12" s="58">
        <v>0</v>
      </c>
      <c r="CI12" s="64">
        <v>0</v>
      </c>
      <c r="CJ12" s="64">
        <v>0</v>
      </c>
      <c r="CK12" s="59"/>
    </row>
    <row r="13" spans="2:89" x14ac:dyDescent="0.25">
      <c r="B13" s="65" t="s">
        <v>142</v>
      </c>
      <c r="C13" s="61" t="s">
        <v>143</v>
      </c>
      <c r="D13" s="58">
        <f t="shared" si="8"/>
        <v>1802</v>
      </c>
      <c r="E13" s="58">
        <f t="shared" si="8"/>
        <v>1762</v>
      </c>
      <c r="F13" s="58">
        <f t="shared" si="0"/>
        <v>97.780244173140957</v>
      </c>
      <c r="G13" s="58">
        <f t="shared" si="9"/>
        <v>1287</v>
      </c>
      <c r="H13" s="58">
        <f t="shared" si="9"/>
        <v>1146</v>
      </c>
      <c r="I13" s="58">
        <f t="shared" si="1"/>
        <v>89.044289044289044</v>
      </c>
      <c r="J13" s="58">
        <f t="shared" si="10"/>
        <v>30</v>
      </c>
      <c r="K13" s="63">
        <f t="shared" si="10"/>
        <v>3</v>
      </c>
      <c r="L13" s="58">
        <f t="shared" si="2"/>
        <v>10</v>
      </c>
      <c r="M13" s="58">
        <f t="shared" si="11"/>
        <v>1841</v>
      </c>
      <c r="N13" s="63">
        <f t="shared" si="11"/>
        <v>2246</v>
      </c>
      <c r="O13" s="58">
        <f t="shared" si="3"/>
        <v>121.99891363389462</v>
      </c>
      <c r="P13" s="63">
        <f t="shared" si="12"/>
        <v>0</v>
      </c>
      <c r="Q13" s="62">
        <f>SUM(Q14:Q19)</f>
        <v>0</v>
      </c>
      <c r="R13" s="58" t="e">
        <f t="shared" si="4"/>
        <v>#DIV/0!</v>
      </c>
      <c r="S13" s="58">
        <v>0</v>
      </c>
      <c r="T13" s="58">
        <v>0</v>
      </c>
      <c r="U13" s="58">
        <v>700</v>
      </c>
      <c r="V13" s="58">
        <v>558</v>
      </c>
      <c r="W13" s="58">
        <v>30</v>
      </c>
      <c r="X13" s="63">
        <v>3</v>
      </c>
      <c r="Y13" s="58">
        <v>49</v>
      </c>
      <c r="Z13" s="63">
        <v>94</v>
      </c>
      <c r="AA13" s="63">
        <v>0</v>
      </c>
      <c r="AB13" s="58">
        <v>0</v>
      </c>
      <c r="AC13" s="58">
        <v>563</v>
      </c>
      <c r="AD13" s="66">
        <v>462</v>
      </c>
      <c r="AE13" s="58">
        <v>6</v>
      </c>
      <c r="AF13" s="66">
        <v>6</v>
      </c>
      <c r="AG13" s="58"/>
      <c r="AH13" s="58"/>
      <c r="AI13" s="58">
        <v>8</v>
      </c>
      <c r="AJ13" s="66">
        <v>10</v>
      </c>
      <c r="AK13" s="58"/>
      <c r="AL13" s="58"/>
      <c r="AM13" s="58">
        <v>0</v>
      </c>
      <c r="AN13" s="58">
        <v>0</v>
      </c>
      <c r="AO13" s="58">
        <v>0</v>
      </c>
      <c r="AP13" s="58">
        <v>0</v>
      </c>
      <c r="AQ13" s="58">
        <v>0</v>
      </c>
      <c r="AR13" s="58">
        <v>0</v>
      </c>
      <c r="AS13" s="58">
        <v>152</v>
      </c>
      <c r="AT13" s="64">
        <v>1154</v>
      </c>
      <c r="AU13" s="58">
        <v>0</v>
      </c>
      <c r="AV13" s="64">
        <v>0</v>
      </c>
      <c r="AW13" s="58">
        <v>53</v>
      </c>
      <c r="AX13" s="58">
        <v>106</v>
      </c>
      <c r="AY13" s="58">
        <v>183</v>
      </c>
      <c r="AZ13" s="58">
        <v>72</v>
      </c>
      <c r="BA13" s="58">
        <v>0</v>
      </c>
      <c r="BB13" s="58">
        <v>0</v>
      </c>
      <c r="BC13" s="58">
        <v>604</v>
      </c>
      <c r="BD13" s="63">
        <v>36</v>
      </c>
      <c r="BE13" s="63">
        <v>0</v>
      </c>
      <c r="BF13" s="63">
        <v>0</v>
      </c>
      <c r="BG13" s="64">
        <v>285</v>
      </c>
      <c r="BH13" s="64">
        <v>256</v>
      </c>
      <c r="BI13" s="58">
        <v>0</v>
      </c>
      <c r="BJ13" s="58">
        <v>0</v>
      </c>
      <c r="BK13" s="58">
        <v>0</v>
      </c>
      <c r="BL13" s="58">
        <v>0</v>
      </c>
      <c r="BM13" s="58">
        <v>1028</v>
      </c>
      <c r="BN13" s="58">
        <v>951</v>
      </c>
      <c r="BO13" s="58">
        <v>0</v>
      </c>
      <c r="BP13" s="58">
        <v>0</v>
      </c>
      <c r="BQ13" s="58">
        <v>273</v>
      </c>
      <c r="BR13" s="58">
        <v>220</v>
      </c>
      <c r="BS13" s="58">
        <v>398</v>
      </c>
      <c r="BT13" s="58">
        <v>510</v>
      </c>
      <c r="BU13" s="58">
        <v>0</v>
      </c>
      <c r="BV13" s="58">
        <v>0</v>
      </c>
      <c r="BW13" s="58">
        <v>0</v>
      </c>
      <c r="BX13" s="64">
        <v>0</v>
      </c>
      <c r="BY13" s="64">
        <v>0</v>
      </c>
      <c r="BZ13" s="64">
        <v>0</v>
      </c>
      <c r="CA13" s="58">
        <v>628</v>
      </c>
      <c r="CB13" s="58">
        <v>718</v>
      </c>
      <c r="CC13" s="58">
        <v>0</v>
      </c>
      <c r="CD13" s="58">
        <v>0</v>
      </c>
      <c r="CE13" s="58">
        <v>0</v>
      </c>
      <c r="CF13" s="58">
        <v>0</v>
      </c>
      <c r="CG13" s="58">
        <v>0</v>
      </c>
      <c r="CH13" s="63">
        <v>1</v>
      </c>
      <c r="CI13" s="64">
        <v>0</v>
      </c>
      <c r="CJ13" s="64">
        <v>0</v>
      </c>
      <c r="CK13" s="59"/>
    </row>
    <row r="14" spans="2:89" x14ac:dyDescent="0.25">
      <c r="B14" s="65" t="s">
        <v>144</v>
      </c>
      <c r="C14" s="61" t="s">
        <v>145</v>
      </c>
      <c r="D14" s="58">
        <f>D15+D18+D19+D20+D21+D22</f>
        <v>0</v>
      </c>
      <c r="E14" s="58">
        <f>E15+E18+E19+E20+E21+E22</f>
        <v>0</v>
      </c>
      <c r="F14" s="58" t="e">
        <f t="shared" si="0"/>
        <v>#DIV/0!</v>
      </c>
      <c r="G14" s="58">
        <f>G15+G18+G19+G20+G21+G22</f>
        <v>1</v>
      </c>
      <c r="H14" s="58">
        <f>H15+H18+H19+H20+H21+H22</f>
        <v>0</v>
      </c>
      <c r="I14" s="58">
        <f t="shared" si="1"/>
        <v>0</v>
      </c>
      <c r="J14" s="58">
        <f>J15+J18+J19+J20+J21+J22</f>
        <v>0</v>
      </c>
      <c r="K14" s="58">
        <f>K15+K18+K19+K20+K21+K22</f>
        <v>0</v>
      </c>
      <c r="L14" s="58" t="e">
        <f t="shared" si="2"/>
        <v>#DIV/0!</v>
      </c>
      <c r="M14" s="58">
        <f>M15+M18+M19+M20+M21+M22</f>
        <v>56</v>
      </c>
      <c r="N14" s="58">
        <f>N15+N18+N19+N20+N21+N22</f>
        <v>14</v>
      </c>
      <c r="O14" s="58">
        <f t="shared" si="3"/>
        <v>25</v>
      </c>
      <c r="P14" s="58">
        <f>P15+P18+P19+P20+P21+P22</f>
        <v>0</v>
      </c>
      <c r="Q14" s="58">
        <f>Q15+Q18+Q19+Q20+Q21+Q22</f>
        <v>0</v>
      </c>
      <c r="R14" s="58" t="e">
        <f t="shared" si="4"/>
        <v>#DIV/0!</v>
      </c>
      <c r="S14" s="58">
        <v>0</v>
      </c>
      <c r="T14" s="58">
        <v>0</v>
      </c>
      <c r="U14" s="58">
        <v>0</v>
      </c>
      <c r="V14" s="58">
        <v>0</v>
      </c>
      <c r="W14" s="58">
        <v>0</v>
      </c>
      <c r="X14" s="58">
        <v>0</v>
      </c>
      <c r="Y14" s="58">
        <v>3</v>
      </c>
      <c r="Z14" s="63">
        <v>2</v>
      </c>
      <c r="AA14" s="58">
        <v>0</v>
      </c>
      <c r="AB14" s="58">
        <v>0</v>
      </c>
      <c r="AC14" s="58">
        <f t="shared" ref="AC14:AI14" si="13">AC15+AC16+AC17+AC18+AC19+AC20+AC21</f>
        <v>0</v>
      </c>
      <c r="AD14" s="66">
        <f t="shared" si="13"/>
        <v>0</v>
      </c>
      <c r="AE14" s="58">
        <f t="shared" si="13"/>
        <v>2</v>
      </c>
      <c r="AF14" s="66">
        <f t="shared" si="13"/>
        <v>0</v>
      </c>
      <c r="AG14" s="58">
        <f t="shared" si="13"/>
        <v>0</v>
      </c>
      <c r="AH14" s="58">
        <f t="shared" si="13"/>
        <v>0</v>
      </c>
      <c r="AI14" s="58">
        <f t="shared" si="13"/>
        <v>4</v>
      </c>
      <c r="AJ14" s="66">
        <v>2</v>
      </c>
      <c r="AK14" s="58"/>
      <c r="AL14" s="58"/>
      <c r="AM14" s="58">
        <v>0</v>
      </c>
      <c r="AN14" s="58">
        <v>0</v>
      </c>
      <c r="AO14" s="58">
        <v>0</v>
      </c>
      <c r="AP14" s="58">
        <v>0</v>
      </c>
      <c r="AQ14" s="58">
        <v>0</v>
      </c>
      <c r="AR14" s="58">
        <v>0</v>
      </c>
      <c r="AS14" s="58">
        <v>30</v>
      </c>
      <c r="AT14" s="64">
        <v>2</v>
      </c>
      <c r="AU14" s="58">
        <v>0</v>
      </c>
      <c r="AV14" s="64">
        <v>0</v>
      </c>
      <c r="AW14" s="58">
        <v>0</v>
      </c>
      <c r="AX14" s="58">
        <v>0</v>
      </c>
      <c r="AY14" s="58">
        <v>0</v>
      </c>
      <c r="AZ14" s="58">
        <v>0</v>
      </c>
      <c r="BA14" s="58">
        <v>0</v>
      </c>
      <c r="BB14" s="58">
        <v>0</v>
      </c>
      <c r="BC14" s="58">
        <v>1</v>
      </c>
      <c r="BD14" s="63">
        <v>0</v>
      </c>
      <c r="BE14" s="63">
        <v>0</v>
      </c>
      <c r="BF14" s="63">
        <v>0</v>
      </c>
      <c r="BG14" s="64">
        <v>0</v>
      </c>
      <c r="BH14" s="64">
        <v>0</v>
      </c>
      <c r="BI14" s="58">
        <v>0</v>
      </c>
      <c r="BJ14" s="58">
        <v>0</v>
      </c>
      <c r="BK14" s="58">
        <v>0</v>
      </c>
      <c r="BL14" s="58">
        <v>0</v>
      </c>
      <c r="BM14" s="58">
        <v>4</v>
      </c>
      <c r="BN14" s="58">
        <v>7</v>
      </c>
      <c r="BO14" s="58">
        <v>0</v>
      </c>
      <c r="BP14" s="58">
        <v>0</v>
      </c>
      <c r="BQ14" s="58">
        <f>SUM(BQ15:BQ22)</f>
        <v>0</v>
      </c>
      <c r="BR14" s="58">
        <f>SUM(BR15:BR22)</f>
        <v>0</v>
      </c>
      <c r="BS14" s="58">
        <f>SUM(BS15:BS22)</f>
        <v>0</v>
      </c>
      <c r="BT14" s="58">
        <v>0</v>
      </c>
      <c r="BU14" s="58">
        <v>0</v>
      </c>
      <c r="BV14" s="58">
        <v>0</v>
      </c>
      <c r="BW14" s="58">
        <f>BW15+BW18+BW19+BW20</f>
        <v>16</v>
      </c>
      <c r="BX14" s="58">
        <f>BX15+BX18+BX19+BX20</f>
        <v>1</v>
      </c>
      <c r="BY14" s="64">
        <v>0</v>
      </c>
      <c r="BZ14" s="64">
        <v>0</v>
      </c>
      <c r="CA14" s="58">
        <v>0</v>
      </c>
      <c r="CB14" s="58">
        <v>0</v>
      </c>
      <c r="CC14" s="58">
        <v>0</v>
      </c>
      <c r="CD14" s="58">
        <v>0</v>
      </c>
      <c r="CE14" s="58">
        <v>0</v>
      </c>
      <c r="CF14" s="58">
        <v>0</v>
      </c>
      <c r="CG14" s="58">
        <v>0</v>
      </c>
      <c r="CH14" s="58">
        <v>0</v>
      </c>
      <c r="CI14" s="58">
        <v>0</v>
      </c>
      <c r="CJ14" s="58">
        <v>0</v>
      </c>
      <c r="CK14" s="59"/>
    </row>
    <row r="15" spans="2:89" s="67" customFormat="1" ht="30" x14ac:dyDescent="0.25">
      <c r="B15" s="68" t="s">
        <v>80</v>
      </c>
      <c r="C15" s="69" t="s">
        <v>135</v>
      </c>
      <c r="D15" s="70">
        <f>D16+D17</f>
        <v>0</v>
      </c>
      <c r="E15" s="70">
        <f>E16+E17</f>
        <v>0</v>
      </c>
      <c r="F15" s="70" t="e">
        <f t="shared" si="0"/>
        <v>#DIV/0!</v>
      </c>
      <c r="G15" s="70">
        <f>G16+G17</f>
        <v>1</v>
      </c>
      <c r="H15" s="70">
        <f>H16+H17</f>
        <v>0</v>
      </c>
      <c r="I15" s="70">
        <f t="shared" si="1"/>
        <v>0</v>
      </c>
      <c r="J15" s="70">
        <f>J16+J17</f>
        <v>0</v>
      </c>
      <c r="K15" s="70">
        <f>K16+K17</f>
        <v>0</v>
      </c>
      <c r="L15" s="70" t="e">
        <f t="shared" si="2"/>
        <v>#DIV/0!</v>
      </c>
      <c r="M15" s="70">
        <f>M16+M17</f>
        <v>46</v>
      </c>
      <c r="N15" s="70">
        <f>N16+N17</f>
        <v>10</v>
      </c>
      <c r="O15" s="70">
        <f t="shared" si="3"/>
        <v>21.739130434782609</v>
      </c>
      <c r="P15" s="70">
        <f>P16+P17</f>
        <v>0</v>
      </c>
      <c r="Q15" s="70">
        <f>Q16+Q17</f>
        <v>0</v>
      </c>
      <c r="R15" s="70" t="e">
        <f t="shared" si="4"/>
        <v>#DIV/0!</v>
      </c>
      <c r="S15" s="70">
        <v>0</v>
      </c>
      <c r="T15" s="70">
        <v>0</v>
      </c>
      <c r="U15" s="70">
        <v>0</v>
      </c>
      <c r="V15" s="70">
        <v>0</v>
      </c>
      <c r="W15" s="70">
        <v>0</v>
      </c>
      <c r="X15" s="70">
        <v>0</v>
      </c>
      <c r="Y15" s="70">
        <v>1</v>
      </c>
      <c r="Z15" s="71">
        <v>0</v>
      </c>
      <c r="AA15" s="70">
        <v>0</v>
      </c>
      <c r="AB15" s="70">
        <v>0</v>
      </c>
      <c r="AC15" s="70"/>
      <c r="AD15" s="70"/>
      <c r="AE15" s="70">
        <v>1</v>
      </c>
      <c r="AF15" s="70"/>
      <c r="AG15" s="70"/>
      <c r="AH15" s="70"/>
      <c r="AI15" s="70">
        <v>2</v>
      </c>
      <c r="AJ15" s="70">
        <v>1</v>
      </c>
      <c r="AK15" s="70"/>
      <c r="AL15" s="70"/>
      <c r="AM15" s="70">
        <v>0</v>
      </c>
      <c r="AN15" s="70">
        <v>0</v>
      </c>
      <c r="AO15" s="70">
        <v>0</v>
      </c>
      <c r="AP15" s="70">
        <v>0</v>
      </c>
      <c r="AQ15" s="70">
        <v>0</v>
      </c>
      <c r="AR15" s="70">
        <v>0</v>
      </c>
      <c r="AS15" s="70">
        <v>23</v>
      </c>
      <c r="AT15" s="72">
        <v>1</v>
      </c>
      <c r="AU15" s="70">
        <v>0</v>
      </c>
      <c r="AV15" s="72">
        <v>0</v>
      </c>
      <c r="AW15" s="70">
        <v>0</v>
      </c>
      <c r="AX15" s="70">
        <v>0</v>
      </c>
      <c r="AY15" s="70">
        <v>0</v>
      </c>
      <c r="AZ15" s="70">
        <v>0</v>
      </c>
      <c r="BA15" s="70">
        <v>0</v>
      </c>
      <c r="BB15" s="70">
        <v>0</v>
      </c>
      <c r="BC15" s="70">
        <v>1</v>
      </c>
      <c r="BD15" s="71">
        <v>0</v>
      </c>
      <c r="BE15" s="71">
        <v>0</v>
      </c>
      <c r="BF15" s="71">
        <v>0</v>
      </c>
      <c r="BG15" s="72">
        <v>0</v>
      </c>
      <c r="BH15" s="72">
        <v>0</v>
      </c>
      <c r="BI15" s="70">
        <v>0</v>
      </c>
      <c r="BJ15" s="70">
        <v>0</v>
      </c>
      <c r="BK15" s="70">
        <v>0</v>
      </c>
      <c r="BL15" s="70">
        <v>0</v>
      </c>
      <c r="BM15" s="70">
        <v>3</v>
      </c>
      <c r="BN15" s="70">
        <v>6</v>
      </c>
      <c r="BO15" s="70">
        <v>0</v>
      </c>
      <c r="BP15" s="70">
        <v>0</v>
      </c>
      <c r="BQ15" s="70">
        <v>0</v>
      </c>
      <c r="BR15" s="70">
        <v>0</v>
      </c>
      <c r="BS15" s="70">
        <v>0</v>
      </c>
      <c r="BT15" s="70">
        <v>0</v>
      </c>
      <c r="BU15" s="70">
        <v>0</v>
      </c>
      <c r="BV15" s="70">
        <v>0</v>
      </c>
      <c r="BW15" s="70">
        <v>16</v>
      </c>
      <c r="BX15" s="72">
        <v>1</v>
      </c>
      <c r="BY15" s="72">
        <v>0</v>
      </c>
      <c r="BZ15" s="72">
        <v>0</v>
      </c>
      <c r="CA15" s="70">
        <v>0</v>
      </c>
      <c r="CB15" s="70">
        <v>0</v>
      </c>
      <c r="CC15" s="70">
        <v>0</v>
      </c>
      <c r="CD15" s="70">
        <v>0</v>
      </c>
      <c r="CE15" s="70">
        <v>0</v>
      </c>
      <c r="CF15" s="70">
        <v>0</v>
      </c>
      <c r="CG15" s="70">
        <v>0</v>
      </c>
      <c r="CH15" s="70">
        <v>0</v>
      </c>
      <c r="CI15" s="70">
        <v>0</v>
      </c>
      <c r="CJ15" s="70">
        <v>0</v>
      </c>
      <c r="CK15" s="73"/>
    </row>
    <row r="16" spans="2:89" ht="30" x14ac:dyDescent="0.25">
      <c r="B16" s="65" t="s">
        <v>146</v>
      </c>
      <c r="C16" s="74" t="s">
        <v>147</v>
      </c>
      <c r="D16" s="58">
        <f t="shared" ref="D16:E22" si="14">S16+AC16+AM16+AW16+BG16+BQ16+CA16</f>
        <v>0</v>
      </c>
      <c r="E16" s="58">
        <f t="shared" si="14"/>
        <v>0</v>
      </c>
      <c r="F16" s="58" t="e">
        <f t="shared" si="0"/>
        <v>#DIV/0!</v>
      </c>
      <c r="G16" s="58">
        <f t="shared" ref="G16:G22" si="15">U16+AE16+AO16+AY16+BI16+BS16+CC16</f>
        <v>1</v>
      </c>
      <c r="H16" s="58">
        <f t="shared" ref="H16:H22" si="16">X16+AF16+AP16+AZ16+BJ16+BT16+CD16</f>
        <v>0</v>
      </c>
      <c r="I16" s="58">
        <f t="shared" si="1"/>
        <v>0</v>
      </c>
      <c r="J16" s="58">
        <f t="shared" ref="J16:K22" si="17">W16+AG16+AQ16+BA16+BK16+BU16+CE16</f>
        <v>0</v>
      </c>
      <c r="K16" s="58">
        <f t="shared" si="17"/>
        <v>0</v>
      </c>
      <c r="L16" s="58" t="e">
        <f t="shared" si="2"/>
        <v>#DIV/0!</v>
      </c>
      <c r="M16" s="58">
        <f t="shared" ref="M16:N22" si="18">Y16+AI16+AS16+BC16+BM16+BW16+CG16</f>
        <v>3</v>
      </c>
      <c r="N16" s="63">
        <f t="shared" si="18"/>
        <v>1</v>
      </c>
      <c r="O16" s="58">
        <f t="shared" si="3"/>
        <v>33.333333333333329</v>
      </c>
      <c r="P16" s="58">
        <f t="shared" ref="P16:Q20" si="19">AA16+AK16+AU16+BE16+BO16+BY16+CI16</f>
        <v>0</v>
      </c>
      <c r="Q16" s="58">
        <f t="shared" si="19"/>
        <v>0</v>
      </c>
      <c r="R16" s="58" t="e">
        <f t="shared" si="4"/>
        <v>#DIV/0!</v>
      </c>
      <c r="S16" s="75">
        <v>0</v>
      </c>
      <c r="T16" s="58">
        <v>0</v>
      </c>
      <c r="U16" s="58">
        <v>0</v>
      </c>
      <c r="V16" s="58">
        <v>0</v>
      </c>
      <c r="W16" s="58">
        <v>0</v>
      </c>
      <c r="X16" s="58">
        <v>0</v>
      </c>
      <c r="Y16" s="75">
        <v>0</v>
      </c>
      <c r="Z16" s="63">
        <v>0</v>
      </c>
      <c r="AA16" s="58">
        <v>0</v>
      </c>
      <c r="AB16" s="58">
        <v>0</v>
      </c>
      <c r="AC16" s="58"/>
      <c r="AD16" s="58"/>
      <c r="AE16" s="58">
        <v>1</v>
      </c>
      <c r="AF16" s="58"/>
      <c r="AG16" s="58"/>
      <c r="AH16" s="58"/>
      <c r="AI16" s="58">
        <v>2</v>
      </c>
      <c r="AJ16" s="58">
        <v>1</v>
      </c>
      <c r="AK16" s="58"/>
      <c r="AL16" s="58"/>
      <c r="AM16" s="58">
        <v>0</v>
      </c>
      <c r="AN16" s="58">
        <v>0</v>
      </c>
      <c r="AO16" s="58">
        <v>0</v>
      </c>
      <c r="AP16" s="58">
        <v>0</v>
      </c>
      <c r="AQ16" s="58">
        <v>0</v>
      </c>
      <c r="AR16" s="58">
        <v>0</v>
      </c>
      <c r="AS16" s="58">
        <v>0</v>
      </c>
      <c r="AT16" s="64">
        <v>0</v>
      </c>
      <c r="AU16" s="58">
        <v>0</v>
      </c>
      <c r="AV16" s="64">
        <v>0</v>
      </c>
      <c r="AW16" s="75">
        <v>0</v>
      </c>
      <c r="AX16" s="75">
        <v>0</v>
      </c>
      <c r="AY16" s="75">
        <v>0</v>
      </c>
      <c r="AZ16" s="75">
        <v>0</v>
      </c>
      <c r="BA16" s="75">
        <v>0</v>
      </c>
      <c r="BB16" s="75">
        <v>0</v>
      </c>
      <c r="BC16" s="75">
        <v>1</v>
      </c>
      <c r="BD16" s="63">
        <v>0</v>
      </c>
      <c r="BE16" s="63">
        <v>0</v>
      </c>
      <c r="BF16" s="63">
        <v>0</v>
      </c>
      <c r="BG16" s="64">
        <v>0</v>
      </c>
      <c r="BH16" s="64">
        <v>0</v>
      </c>
      <c r="BI16" s="58">
        <v>0</v>
      </c>
      <c r="BJ16" s="58">
        <v>0</v>
      </c>
      <c r="BK16" s="58">
        <v>0</v>
      </c>
      <c r="BL16" s="58">
        <v>0</v>
      </c>
      <c r="BM16" s="58">
        <v>0</v>
      </c>
      <c r="BN16" s="58">
        <v>0</v>
      </c>
      <c r="BO16" s="58">
        <v>0</v>
      </c>
      <c r="BP16" s="58">
        <v>0</v>
      </c>
      <c r="BQ16" s="58">
        <v>0</v>
      </c>
      <c r="BR16" s="58">
        <v>0</v>
      </c>
      <c r="BS16" s="58">
        <v>0</v>
      </c>
      <c r="BT16" s="58">
        <v>0</v>
      </c>
      <c r="BU16" s="58">
        <v>0</v>
      </c>
      <c r="BV16" s="58">
        <v>0</v>
      </c>
      <c r="BW16" s="58">
        <v>0</v>
      </c>
      <c r="BX16" s="64">
        <v>0</v>
      </c>
      <c r="BY16" s="64">
        <v>0</v>
      </c>
      <c r="BZ16" s="64">
        <v>0</v>
      </c>
      <c r="CA16" s="58">
        <v>0</v>
      </c>
      <c r="CB16" s="58">
        <v>0</v>
      </c>
      <c r="CC16" s="58">
        <v>0</v>
      </c>
      <c r="CD16" s="58">
        <v>0</v>
      </c>
      <c r="CE16" s="58">
        <v>0</v>
      </c>
      <c r="CF16" s="58">
        <v>0</v>
      </c>
      <c r="CG16" s="58">
        <v>0</v>
      </c>
      <c r="CH16" s="58">
        <v>0</v>
      </c>
      <c r="CI16" s="58">
        <v>0</v>
      </c>
      <c r="CJ16" s="58">
        <v>0</v>
      </c>
      <c r="CK16" s="59"/>
    </row>
    <row r="17" spans="2:89" s="76" customFormat="1" x14ac:dyDescent="0.25">
      <c r="B17" s="77" t="s">
        <v>148</v>
      </c>
      <c r="C17" s="78" t="s">
        <v>149</v>
      </c>
      <c r="D17" s="66">
        <f t="shared" si="14"/>
        <v>0</v>
      </c>
      <c r="E17" s="66">
        <f t="shared" si="14"/>
        <v>0</v>
      </c>
      <c r="F17" s="66" t="e">
        <f t="shared" si="0"/>
        <v>#DIV/0!</v>
      </c>
      <c r="G17" s="66">
        <f t="shared" si="15"/>
        <v>0</v>
      </c>
      <c r="H17" s="66">
        <f t="shared" si="16"/>
        <v>0</v>
      </c>
      <c r="I17" s="66" t="e">
        <f t="shared" si="1"/>
        <v>#DIV/0!</v>
      </c>
      <c r="J17" s="66">
        <f t="shared" si="17"/>
        <v>0</v>
      </c>
      <c r="K17" s="66">
        <f t="shared" si="17"/>
        <v>0</v>
      </c>
      <c r="L17" s="66" t="e">
        <f t="shared" si="2"/>
        <v>#DIV/0!</v>
      </c>
      <c r="M17" s="66">
        <f t="shared" si="18"/>
        <v>43</v>
      </c>
      <c r="N17" s="79">
        <f t="shared" si="18"/>
        <v>9</v>
      </c>
      <c r="O17" s="66">
        <f t="shared" si="3"/>
        <v>20.930232558139537</v>
      </c>
      <c r="P17" s="66">
        <f t="shared" si="19"/>
        <v>0</v>
      </c>
      <c r="Q17" s="66">
        <f t="shared" si="19"/>
        <v>0</v>
      </c>
      <c r="R17" s="66" t="e">
        <f t="shared" si="4"/>
        <v>#DIV/0!</v>
      </c>
      <c r="S17" s="79">
        <v>0</v>
      </c>
      <c r="T17" s="66">
        <v>0</v>
      </c>
      <c r="U17" s="66">
        <v>0</v>
      </c>
      <c r="V17" s="66">
        <v>0</v>
      </c>
      <c r="W17" s="66">
        <v>0</v>
      </c>
      <c r="X17" s="66">
        <v>0</v>
      </c>
      <c r="Y17" s="79">
        <v>1</v>
      </c>
      <c r="Z17" s="79">
        <v>0</v>
      </c>
      <c r="AA17" s="66">
        <v>0</v>
      </c>
      <c r="AB17" s="66">
        <v>0</v>
      </c>
      <c r="AC17" s="66"/>
      <c r="AD17" s="66"/>
      <c r="AE17" s="66"/>
      <c r="AF17" s="66"/>
      <c r="AG17" s="66"/>
      <c r="AH17" s="66"/>
      <c r="AI17" s="66">
        <v>0</v>
      </c>
      <c r="AJ17" s="66">
        <v>1</v>
      </c>
      <c r="AK17" s="66"/>
      <c r="AL17" s="66"/>
      <c r="AM17" s="80">
        <v>0</v>
      </c>
      <c r="AN17" s="80">
        <v>0</v>
      </c>
      <c r="AO17" s="66">
        <v>0</v>
      </c>
      <c r="AP17" s="66">
        <v>0</v>
      </c>
      <c r="AQ17" s="66">
        <v>0</v>
      </c>
      <c r="AR17" s="66">
        <v>0</v>
      </c>
      <c r="AS17" s="80">
        <v>23</v>
      </c>
      <c r="AT17" s="80">
        <v>1</v>
      </c>
      <c r="AU17" s="66">
        <v>0</v>
      </c>
      <c r="AV17" s="80">
        <v>0</v>
      </c>
      <c r="AW17" s="79">
        <v>0</v>
      </c>
      <c r="AX17" s="79">
        <v>0</v>
      </c>
      <c r="AY17" s="79">
        <v>0</v>
      </c>
      <c r="AZ17" s="79">
        <v>0</v>
      </c>
      <c r="BA17" s="79">
        <v>0</v>
      </c>
      <c r="BB17" s="79">
        <v>0</v>
      </c>
      <c r="BC17" s="79"/>
      <c r="BD17" s="79"/>
      <c r="BE17" s="79"/>
      <c r="BF17" s="79"/>
      <c r="BG17" s="80">
        <v>0</v>
      </c>
      <c r="BH17" s="80">
        <v>0</v>
      </c>
      <c r="BI17" s="66">
        <v>0</v>
      </c>
      <c r="BJ17" s="66">
        <v>0</v>
      </c>
      <c r="BK17" s="66">
        <v>0</v>
      </c>
      <c r="BL17" s="66">
        <v>0</v>
      </c>
      <c r="BM17" s="80">
        <v>3</v>
      </c>
      <c r="BN17" s="80">
        <v>6</v>
      </c>
      <c r="BO17" s="66">
        <v>0</v>
      </c>
      <c r="BP17" s="66">
        <v>0</v>
      </c>
      <c r="BQ17" s="80">
        <v>0</v>
      </c>
      <c r="BR17" s="80">
        <v>0</v>
      </c>
      <c r="BS17" s="80">
        <v>0</v>
      </c>
      <c r="BT17" s="80">
        <v>0</v>
      </c>
      <c r="BU17" s="80">
        <v>0</v>
      </c>
      <c r="BV17" s="66">
        <v>0</v>
      </c>
      <c r="BW17" s="80">
        <v>16</v>
      </c>
      <c r="BX17" s="80">
        <v>1</v>
      </c>
      <c r="BY17" s="80">
        <v>0</v>
      </c>
      <c r="BZ17" s="80">
        <v>0</v>
      </c>
      <c r="CA17" s="66">
        <v>0</v>
      </c>
      <c r="CB17" s="66">
        <v>0</v>
      </c>
      <c r="CC17" s="66">
        <v>0</v>
      </c>
      <c r="CD17" s="66">
        <v>0</v>
      </c>
      <c r="CE17" s="66">
        <v>0</v>
      </c>
      <c r="CF17" s="66">
        <v>0</v>
      </c>
      <c r="CG17" s="66">
        <v>0</v>
      </c>
      <c r="CH17" s="66">
        <v>0</v>
      </c>
      <c r="CI17" s="66">
        <v>0</v>
      </c>
      <c r="CJ17" s="66">
        <v>0</v>
      </c>
      <c r="CK17" s="81"/>
    </row>
    <row r="18" spans="2:89" ht="45" x14ac:dyDescent="0.25">
      <c r="B18" s="82" t="s">
        <v>81</v>
      </c>
      <c r="C18" s="74" t="s">
        <v>136</v>
      </c>
      <c r="D18" s="58">
        <f t="shared" si="14"/>
        <v>0</v>
      </c>
      <c r="E18" s="58">
        <f t="shared" si="14"/>
        <v>0</v>
      </c>
      <c r="F18" s="58" t="e">
        <f t="shared" si="0"/>
        <v>#DIV/0!</v>
      </c>
      <c r="G18" s="58">
        <f t="shared" si="15"/>
        <v>0</v>
      </c>
      <c r="H18" s="58">
        <f t="shared" si="16"/>
        <v>0</v>
      </c>
      <c r="I18" s="58" t="e">
        <f t="shared" si="1"/>
        <v>#DIV/0!</v>
      </c>
      <c r="J18" s="58">
        <f t="shared" si="17"/>
        <v>0</v>
      </c>
      <c r="K18" s="58">
        <f t="shared" si="17"/>
        <v>0</v>
      </c>
      <c r="L18" s="58" t="e">
        <f t="shared" si="2"/>
        <v>#DIV/0!</v>
      </c>
      <c r="M18" s="58">
        <f t="shared" si="18"/>
        <v>0</v>
      </c>
      <c r="N18" s="63">
        <f t="shared" si="18"/>
        <v>1</v>
      </c>
      <c r="O18" s="58" t="e">
        <f t="shared" si="3"/>
        <v>#DIV/0!</v>
      </c>
      <c r="P18" s="58">
        <f t="shared" si="19"/>
        <v>0</v>
      </c>
      <c r="Q18" s="58">
        <f t="shared" si="19"/>
        <v>0</v>
      </c>
      <c r="R18" s="58" t="e">
        <f t="shared" si="4"/>
        <v>#DIV/0!</v>
      </c>
      <c r="S18" s="63">
        <v>0</v>
      </c>
      <c r="T18" s="58">
        <v>0</v>
      </c>
      <c r="U18" s="58">
        <v>0</v>
      </c>
      <c r="V18" s="58">
        <v>0</v>
      </c>
      <c r="W18" s="58">
        <v>0</v>
      </c>
      <c r="X18" s="58">
        <v>0</v>
      </c>
      <c r="Y18" s="63">
        <v>0</v>
      </c>
      <c r="Z18" s="63">
        <v>1</v>
      </c>
      <c r="AA18" s="58">
        <v>0</v>
      </c>
      <c r="AB18" s="58">
        <v>0</v>
      </c>
      <c r="AC18" s="58"/>
      <c r="AD18" s="58"/>
      <c r="AE18" s="58"/>
      <c r="AF18" s="58"/>
      <c r="AG18" s="58"/>
      <c r="AH18" s="58"/>
      <c r="AI18" s="58">
        <v>0</v>
      </c>
      <c r="AJ18" s="58"/>
      <c r="AK18" s="58"/>
      <c r="AL18" s="58"/>
      <c r="AM18" s="64">
        <v>0</v>
      </c>
      <c r="AN18" s="64">
        <v>0</v>
      </c>
      <c r="AO18" s="58">
        <v>0</v>
      </c>
      <c r="AP18" s="58">
        <v>0</v>
      </c>
      <c r="AQ18" s="58">
        <v>0</v>
      </c>
      <c r="AR18" s="58">
        <v>0</v>
      </c>
      <c r="AS18" s="64">
        <v>0</v>
      </c>
      <c r="AT18" s="64">
        <v>0</v>
      </c>
      <c r="AU18" s="58">
        <v>0</v>
      </c>
      <c r="AV18" s="64">
        <v>0</v>
      </c>
      <c r="AW18" s="63">
        <v>0</v>
      </c>
      <c r="AX18" s="63">
        <v>0</v>
      </c>
      <c r="AY18" s="63">
        <v>0</v>
      </c>
      <c r="AZ18" s="63">
        <v>0</v>
      </c>
      <c r="BA18" s="63">
        <v>0</v>
      </c>
      <c r="BB18" s="63">
        <v>0</v>
      </c>
      <c r="BC18" s="63">
        <v>0</v>
      </c>
      <c r="BD18" s="63">
        <v>0</v>
      </c>
      <c r="BE18" s="63">
        <v>0</v>
      </c>
      <c r="BF18" s="63">
        <v>0</v>
      </c>
      <c r="BG18" s="58">
        <v>0</v>
      </c>
      <c r="BH18" s="58">
        <v>0</v>
      </c>
      <c r="BI18" s="58">
        <v>0</v>
      </c>
      <c r="BJ18" s="58">
        <v>0</v>
      </c>
      <c r="BK18" s="58">
        <v>0</v>
      </c>
      <c r="BL18" s="58">
        <v>0</v>
      </c>
      <c r="BM18" s="58">
        <v>0</v>
      </c>
      <c r="BN18" s="58">
        <v>0</v>
      </c>
      <c r="BO18" s="58">
        <v>0</v>
      </c>
      <c r="BP18" s="58">
        <v>0</v>
      </c>
      <c r="BQ18" s="64">
        <v>0</v>
      </c>
      <c r="BR18" s="64">
        <v>0</v>
      </c>
      <c r="BS18" s="64">
        <v>0</v>
      </c>
      <c r="BT18" s="64">
        <v>0</v>
      </c>
      <c r="BU18" s="64">
        <v>0</v>
      </c>
      <c r="BV18" s="58">
        <v>0</v>
      </c>
      <c r="BW18" s="64">
        <v>0</v>
      </c>
      <c r="BX18" s="64">
        <v>0</v>
      </c>
      <c r="BY18" s="64">
        <v>0</v>
      </c>
      <c r="BZ18" s="64">
        <v>0</v>
      </c>
      <c r="CA18" s="58">
        <v>0</v>
      </c>
      <c r="CB18" s="58">
        <v>0</v>
      </c>
      <c r="CC18" s="58">
        <v>0</v>
      </c>
      <c r="CD18" s="58">
        <v>0</v>
      </c>
      <c r="CE18" s="58">
        <v>0</v>
      </c>
      <c r="CF18" s="58">
        <v>0</v>
      </c>
      <c r="CG18" s="58">
        <v>0</v>
      </c>
      <c r="CH18" s="58">
        <v>0</v>
      </c>
      <c r="CI18" s="58">
        <v>0</v>
      </c>
      <c r="CJ18" s="58">
        <v>0</v>
      </c>
      <c r="CK18" s="59"/>
    </row>
    <row r="19" spans="2:89" ht="30" x14ac:dyDescent="0.25">
      <c r="B19" s="82" t="s">
        <v>82</v>
      </c>
      <c r="C19" s="74" t="s">
        <v>137</v>
      </c>
      <c r="D19" s="58">
        <f t="shared" si="14"/>
        <v>0</v>
      </c>
      <c r="E19" s="58">
        <f t="shared" si="14"/>
        <v>0</v>
      </c>
      <c r="F19" s="58" t="e">
        <f t="shared" si="0"/>
        <v>#DIV/0!</v>
      </c>
      <c r="G19" s="58">
        <f t="shared" si="15"/>
        <v>0</v>
      </c>
      <c r="H19" s="58">
        <f t="shared" si="16"/>
        <v>0</v>
      </c>
      <c r="I19" s="58" t="e">
        <f t="shared" si="1"/>
        <v>#DIV/0!</v>
      </c>
      <c r="J19" s="58">
        <f t="shared" si="17"/>
        <v>0</v>
      </c>
      <c r="K19" s="58">
        <f t="shared" si="17"/>
        <v>0</v>
      </c>
      <c r="L19" s="58" t="e">
        <f t="shared" si="2"/>
        <v>#DIV/0!</v>
      </c>
      <c r="M19" s="58">
        <f t="shared" si="18"/>
        <v>2</v>
      </c>
      <c r="N19" s="63">
        <f t="shared" si="18"/>
        <v>0</v>
      </c>
      <c r="O19" s="58">
        <f t="shared" si="3"/>
        <v>0</v>
      </c>
      <c r="P19" s="58">
        <f t="shared" si="19"/>
        <v>0</v>
      </c>
      <c r="Q19" s="58">
        <f t="shared" si="19"/>
        <v>0</v>
      </c>
      <c r="R19" s="58" t="e">
        <f t="shared" si="4"/>
        <v>#DIV/0!</v>
      </c>
      <c r="S19" s="63">
        <v>0</v>
      </c>
      <c r="T19" s="58">
        <v>0</v>
      </c>
      <c r="U19" s="58">
        <v>0</v>
      </c>
      <c r="V19" s="58">
        <v>0</v>
      </c>
      <c r="W19" s="58">
        <v>0</v>
      </c>
      <c r="X19" s="58">
        <v>0</v>
      </c>
      <c r="Y19" s="63">
        <v>2</v>
      </c>
      <c r="Z19" s="63">
        <v>0</v>
      </c>
      <c r="AA19" s="58">
        <v>0</v>
      </c>
      <c r="AB19" s="58">
        <v>0</v>
      </c>
      <c r="AC19" s="58"/>
      <c r="AD19" s="58"/>
      <c r="AE19" s="58"/>
      <c r="AF19" s="58"/>
      <c r="AG19" s="58"/>
      <c r="AH19" s="58"/>
      <c r="AI19" s="58">
        <v>0</v>
      </c>
      <c r="AJ19" s="58"/>
      <c r="AK19" s="58"/>
      <c r="AL19" s="58"/>
      <c r="AM19" s="64">
        <v>0</v>
      </c>
      <c r="AN19" s="64">
        <v>0</v>
      </c>
      <c r="AO19" s="58">
        <v>0</v>
      </c>
      <c r="AP19" s="58">
        <v>0</v>
      </c>
      <c r="AQ19" s="58">
        <v>0</v>
      </c>
      <c r="AR19" s="58">
        <v>0</v>
      </c>
      <c r="AS19" s="64">
        <v>0</v>
      </c>
      <c r="AT19" s="64">
        <v>0</v>
      </c>
      <c r="AU19" s="58">
        <v>0</v>
      </c>
      <c r="AV19" s="64">
        <v>0</v>
      </c>
      <c r="AW19" s="63">
        <v>0</v>
      </c>
      <c r="AX19" s="63">
        <v>0</v>
      </c>
      <c r="AY19" s="63">
        <v>0</v>
      </c>
      <c r="AZ19" s="63">
        <v>0</v>
      </c>
      <c r="BA19" s="63">
        <v>0</v>
      </c>
      <c r="BB19" s="63">
        <v>0</v>
      </c>
      <c r="BC19" s="63">
        <v>0</v>
      </c>
      <c r="BD19" s="63">
        <v>0</v>
      </c>
      <c r="BE19" s="63">
        <v>0</v>
      </c>
      <c r="BF19" s="63">
        <v>0</v>
      </c>
      <c r="BG19" s="53">
        <v>0</v>
      </c>
      <c r="BH19" s="58">
        <v>0</v>
      </c>
      <c r="BI19" s="58">
        <v>0</v>
      </c>
      <c r="BJ19" s="58">
        <v>0</v>
      </c>
      <c r="BK19" s="58">
        <v>0</v>
      </c>
      <c r="BL19" s="58">
        <v>0</v>
      </c>
      <c r="BM19" s="58">
        <v>0</v>
      </c>
      <c r="BN19" s="58">
        <v>0</v>
      </c>
      <c r="BO19" s="58">
        <v>0</v>
      </c>
      <c r="BP19" s="58">
        <v>0</v>
      </c>
      <c r="BQ19" s="64">
        <v>0</v>
      </c>
      <c r="BR19" s="64">
        <v>0</v>
      </c>
      <c r="BS19" s="64">
        <v>0</v>
      </c>
      <c r="BT19" s="64">
        <v>0</v>
      </c>
      <c r="BU19" s="64">
        <v>0</v>
      </c>
      <c r="BV19" s="58">
        <v>0</v>
      </c>
      <c r="BW19" s="64">
        <v>0</v>
      </c>
      <c r="BX19" s="64">
        <v>0</v>
      </c>
      <c r="BY19" s="64">
        <v>0</v>
      </c>
      <c r="BZ19" s="64">
        <v>0</v>
      </c>
      <c r="CA19" s="58">
        <v>0</v>
      </c>
      <c r="CB19" s="58">
        <v>0</v>
      </c>
      <c r="CC19" s="58">
        <v>0</v>
      </c>
      <c r="CD19" s="58">
        <v>0</v>
      </c>
      <c r="CE19" s="58">
        <v>0</v>
      </c>
      <c r="CF19" s="58">
        <v>0</v>
      </c>
      <c r="CG19" s="58">
        <v>0</v>
      </c>
      <c r="CH19" s="58">
        <v>0</v>
      </c>
      <c r="CI19" s="58">
        <v>0</v>
      </c>
      <c r="CJ19" s="58">
        <v>0</v>
      </c>
      <c r="CK19" s="59"/>
    </row>
    <row r="20" spans="2:89" ht="30" x14ac:dyDescent="0.25">
      <c r="B20" s="82" t="s">
        <v>83</v>
      </c>
      <c r="C20" s="74" t="s">
        <v>139</v>
      </c>
      <c r="D20" s="58">
        <f t="shared" si="14"/>
        <v>0</v>
      </c>
      <c r="E20" s="58">
        <f t="shared" si="14"/>
        <v>0</v>
      </c>
      <c r="F20" s="58" t="e">
        <f t="shared" si="0"/>
        <v>#DIV/0!</v>
      </c>
      <c r="G20" s="58">
        <f t="shared" si="15"/>
        <v>0</v>
      </c>
      <c r="H20" s="58">
        <f t="shared" si="16"/>
        <v>0</v>
      </c>
      <c r="I20" s="58" t="e">
        <f t="shared" si="1"/>
        <v>#DIV/0!</v>
      </c>
      <c r="J20" s="58">
        <f t="shared" si="17"/>
        <v>0</v>
      </c>
      <c r="K20" s="58">
        <f t="shared" si="17"/>
        <v>0</v>
      </c>
      <c r="L20" s="58" t="e">
        <f t="shared" si="2"/>
        <v>#DIV/0!</v>
      </c>
      <c r="M20" s="58">
        <f t="shared" si="18"/>
        <v>0</v>
      </c>
      <c r="N20" s="63">
        <f t="shared" si="18"/>
        <v>0</v>
      </c>
      <c r="O20" s="58" t="e">
        <f t="shared" si="3"/>
        <v>#DIV/0!</v>
      </c>
      <c r="P20" s="58">
        <f t="shared" si="19"/>
        <v>0</v>
      </c>
      <c r="Q20" s="58">
        <f t="shared" si="19"/>
        <v>0</v>
      </c>
      <c r="R20" s="58" t="e">
        <f t="shared" si="4"/>
        <v>#DIV/0!</v>
      </c>
      <c r="S20" s="63">
        <v>0</v>
      </c>
      <c r="T20" s="58">
        <v>0</v>
      </c>
      <c r="U20" s="58">
        <v>0</v>
      </c>
      <c r="V20" s="58">
        <v>0</v>
      </c>
      <c r="W20" s="58">
        <v>0</v>
      </c>
      <c r="X20" s="58">
        <v>0</v>
      </c>
      <c r="Y20" s="63">
        <v>0</v>
      </c>
      <c r="Z20" s="63">
        <v>0</v>
      </c>
      <c r="AA20" s="58">
        <v>0</v>
      </c>
      <c r="AB20" s="58">
        <v>0</v>
      </c>
      <c r="AC20" s="58"/>
      <c r="AD20" s="58"/>
      <c r="AE20" s="58"/>
      <c r="AF20" s="58"/>
      <c r="AG20" s="58"/>
      <c r="AH20" s="58"/>
      <c r="AI20" s="58">
        <v>0</v>
      </c>
      <c r="AJ20" s="58"/>
      <c r="AK20" s="58"/>
      <c r="AL20" s="58"/>
      <c r="AM20" s="64">
        <v>0</v>
      </c>
      <c r="AN20" s="64">
        <v>0</v>
      </c>
      <c r="AO20" s="58">
        <v>0</v>
      </c>
      <c r="AP20" s="58">
        <v>0</v>
      </c>
      <c r="AQ20" s="58">
        <v>0</v>
      </c>
      <c r="AR20" s="58">
        <v>0</v>
      </c>
      <c r="AS20" s="64">
        <v>0</v>
      </c>
      <c r="AT20" s="64">
        <v>0</v>
      </c>
      <c r="AU20" s="58">
        <v>0</v>
      </c>
      <c r="AV20" s="64">
        <v>0</v>
      </c>
      <c r="AW20" s="63">
        <v>0</v>
      </c>
      <c r="AX20" s="63">
        <v>0</v>
      </c>
      <c r="AY20" s="63">
        <v>0</v>
      </c>
      <c r="AZ20" s="63">
        <v>0</v>
      </c>
      <c r="BA20" s="63">
        <v>0</v>
      </c>
      <c r="BB20" s="63">
        <v>0</v>
      </c>
      <c r="BC20" s="63">
        <v>0</v>
      </c>
      <c r="BD20" s="63">
        <v>0</v>
      </c>
      <c r="BE20" s="63">
        <v>0</v>
      </c>
      <c r="BF20" s="63">
        <v>0</v>
      </c>
      <c r="BG20" s="58">
        <v>0</v>
      </c>
      <c r="BH20" s="58">
        <v>0</v>
      </c>
      <c r="BI20" s="58">
        <v>0</v>
      </c>
      <c r="BJ20" s="58">
        <v>0</v>
      </c>
      <c r="BK20" s="58">
        <v>0</v>
      </c>
      <c r="BL20" s="58">
        <v>0</v>
      </c>
      <c r="BM20" s="58">
        <v>0</v>
      </c>
      <c r="BN20" s="58">
        <v>0</v>
      </c>
      <c r="BO20" s="58">
        <v>0</v>
      </c>
      <c r="BP20" s="58">
        <v>0</v>
      </c>
      <c r="BQ20" s="64">
        <v>0</v>
      </c>
      <c r="BR20" s="64">
        <v>0</v>
      </c>
      <c r="BS20" s="64">
        <v>0</v>
      </c>
      <c r="BT20" s="64">
        <v>0</v>
      </c>
      <c r="BU20" s="64">
        <v>0</v>
      </c>
      <c r="BV20" s="58">
        <v>0</v>
      </c>
      <c r="BW20" s="64">
        <v>0</v>
      </c>
      <c r="BX20" s="64">
        <v>0</v>
      </c>
      <c r="BY20" s="64">
        <v>0</v>
      </c>
      <c r="BZ20" s="64">
        <v>0</v>
      </c>
      <c r="CA20" s="58">
        <v>0</v>
      </c>
      <c r="CB20" s="58">
        <v>0</v>
      </c>
      <c r="CC20" s="58">
        <v>0</v>
      </c>
      <c r="CD20" s="58">
        <v>0</v>
      </c>
      <c r="CE20" s="58">
        <v>0</v>
      </c>
      <c r="CF20" s="58">
        <v>0</v>
      </c>
      <c r="CG20" s="58">
        <v>0</v>
      </c>
      <c r="CH20" s="58">
        <v>0</v>
      </c>
      <c r="CI20" s="58">
        <v>0</v>
      </c>
      <c r="CJ20" s="58">
        <v>0</v>
      </c>
      <c r="CK20" s="59"/>
    </row>
    <row r="21" spans="2:89" ht="75" x14ac:dyDescent="0.25">
      <c r="B21" s="82" t="s">
        <v>150</v>
      </c>
      <c r="C21" s="74" t="s">
        <v>151</v>
      </c>
      <c r="D21" s="58">
        <f t="shared" si="14"/>
        <v>0</v>
      </c>
      <c r="E21" s="58">
        <f t="shared" si="14"/>
        <v>0</v>
      </c>
      <c r="F21" s="58" t="e">
        <f t="shared" si="0"/>
        <v>#DIV/0!</v>
      </c>
      <c r="G21" s="58">
        <f t="shared" si="15"/>
        <v>0</v>
      </c>
      <c r="H21" s="58">
        <f t="shared" si="16"/>
        <v>0</v>
      </c>
      <c r="I21" s="58" t="e">
        <f t="shared" si="1"/>
        <v>#DIV/0!</v>
      </c>
      <c r="J21" s="58">
        <f t="shared" si="17"/>
        <v>0</v>
      </c>
      <c r="K21" s="58">
        <f t="shared" si="17"/>
        <v>0</v>
      </c>
      <c r="L21" s="58" t="e">
        <f t="shared" si="2"/>
        <v>#DIV/0!</v>
      </c>
      <c r="M21" s="58">
        <f t="shared" si="18"/>
        <v>2</v>
      </c>
      <c r="N21" s="63">
        <f t="shared" si="18"/>
        <v>0</v>
      </c>
      <c r="O21" s="58">
        <f t="shared" si="3"/>
        <v>0</v>
      </c>
      <c r="P21" s="58">
        <f>AA21+AK21+AU21+BE21+BO21+BY21+CI21</f>
        <v>0</v>
      </c>
      <c r="Q21" s="58"/>
      <c r="R21" s="58" t="e">
        <f t="shared" si="4"/>
        <v>#DIV/0!</v>
      </c>
      <c r="S21" s="63">
        <v>0</v>
      </c>
      <c r="T21" s="58">
        <v>0</v>
      </c>
      <c r="U21" s="58">
        <v>0</v>
      </c>
      <c r="V21" s="58">
        <v>0</v>
      </c>
      <c r="W21" s="58">
        <v>0</v>
      </c>
      <c r="X21" s="58">
        <v>0</v>
      </c>
      <c r="Y21" s="63">
        <v>0</v>
      </c>
      <c r="Z21" s="63"/>
      <c r="AA21" s="58">
        <v>0</v>
      </c>
      <c r="AB21" s="58">
        <v>0</v>
      </c>
      <c r="AC21" s="58"/>
      <c r="AD21" s="58"/>
      <c r="AE21" s="58"/>
      <c r="AF21" s="58"/>
      <c r="AG21" s="58"/>
      <c r="AH21" s="58"/>
      <c r="AI21" s="58">
        <v>0</v>
      </c>
      <c r="AJ21" s="58"/>
      <c r="AK21" s="58"/>
      <c r="AL21" s="58"/>
      <c r="AM21" s="64">
        <v>0</v>
      </c>
      <c r="AN21" s="64">
        <v>0</v>
      </c>
      <c r="AO21" s="58">
        <v>0</v>
      </c>
      <c r="AP21" s="58">
        <v>0</v>
      </c>
      <c r="AQ21" s="58">
        <v>0</v>
      </c>
      <c r="AR21" s="58">
        <v>0</v>
      </c>
      <c r="AS21" s="64">
        <v>2</v>
      </c>
      <c r="AT21" s="64">
        <v>0</v>
      </c>
      <c r="AU21" s="58">
        <v>0</v>
      </c>
      <c r="AV21" s="64">
        <v>0</v>
      </c>
      <c r="AW21" s="63">
        <v>0</v>
      </c>
      <c r="AX21" s="63">
        <v>0</v>
      </c>
      <c r="AY21" s="63">
        <v>0</v>
      </c>
      <c r="AZ21" s="63">
        <v>0</v>
      </c>
      <c r="BA21" s="63">
        <v>0</v>
      </c>
      <c r="BB21" s="63">
        <v>0</v>
      </c>
      <c r="BC21" s="63">
        <v>0</v>
      </c>
      <c r="BD21" s="63">
        <v>0</v>
      </c>
      <c r="BE21" s="63">
        <v>0</v>
      </c>
      <c r="BF21" s="63">
        <v>0</v>
      </c>
      <c r="BG21" s="58">
        <v>0</v>
      </c>
      <c r="BH21" s="58">
        <v>0</v>
      </c>
      <c r="BI21" s="58">
        <v>0</v>
      </c>
      <c r="BJ21" s="58">
        <v>0</v>
      </c>
      <c r="BK21" s="58">
        <v>0</v>
      </c>
      <c r="BL21" s="58">
        <v>0</v>
      </c>
      <c r="BM21" s="58">
        <v>0</v>
      </c>
      <c r="BN21" s="58">
        <v>0</v>
      </c>
      <c r="BO21" s="58">
        <v>0</v>
      </c>
      <c r="BP21" s="58">
        <v>0</v>
      </c>
      <c r="BQ21" s="64">
        <v>0</v>
      </c>
      <c r="BR21" s="64">
        <v>0</v>
      </c>
      <c r="BS21" s="64">
        <v>0</v>
      </c>
      <c r="BT21" s="64">
        <v>0</v>
      </c>
      <c r="BU21" s="64">
        <v>0</v>
      </c>
      <c r="BV21" s="58">
        <v>0</v>
      </c>
      <c r="BW21" s="64">
        <v>0</v>
      </c>
      <c r="BX21" s="64">
        <v>0</v>
      </c>
      <c r="BY21" s="64">
        <v>0</v>
      </c>
      <c r="BZ21" s="64">
        <v>0</v>
      </c>
      <c r="CA21" s="58">
        <v>0</v>
      </c>
      <c r="CB21" s="58">
        <v>0</v>
      </c>
      <c r="CC21" s="58">
        <v>0</v>
      </c>
      <c r="CD21" s="58">
        <v>0</v>
      </c>
      <c r="CE21" s="58">
        <v>0</v>
      </c>
      <c r="CF21" s="58">
        <v>0</v>
      </c>
      <c r="CG21" s="58">
        <v>0</v>
      </c>
      <c r="CH21" s="58">
        <v>0</v>
      </c>
      <c r="CI21" s="58">
        <v>0</v>
      </c>
      <c r="CJ21" s="58">
        <v>0</v>
      </c>
      <c r="CK21" s="59"/>
    </row>
    <row r="22" spans="2:89" x14ac:dyDescent="0.25">
      <c r="B22" s="82" t="s">
        <v>152</v>
      </c>
      <c r="C22" s="74" t="s">
        <v>143</v>
      </c>
      <c r="D22" s="58">
        <f t="shared" si="14"/>
        <v>0</v>
      </c>
      <c r="E22" s="58">
        <f t="shared" si="14"/>
        <v>0</v>
      </c>
      <c r="F22" s="58" t="e">
        <f t="shared" si="0"/>
        <v>#DIV/0!</v>
      </c>
      <c r="G22" s="58">
        <f t="shared" si="15"/>
        <v>0</v>
      </c>
      <c r="H22" s="58">
        <f t="shared" si="16"/>
        <v>0</v>
      </c>
      <c r="I22" s="58" t="e">
        <f t="shared" si="1"/>
        <v>#DIV/0!</v>
      </c>
      <c r="J22" s="58">
        <f t="shared" si="17"/>
        <v>0</v>
      </c>
      <c r="K22" s="58">
        <f t="shared" si="17"/>
        <v>0</v>
      </c>
      <c r="L22" s="58" t="e">
        <f t="shared" si="2"/>
        <v>#DIV/0!</v>
      </c>
      <c r="M22" s="58">
        <f t="shared" si="18"/>
        <v>6</v>
      </c>
      <c r="N22" s="63">
        <f t="shared" si="18"/>
        <v>3</v>
      </c>
      <c r="O22" s="58">
        <f t="shared" si="3"/>
        <v>50</v>
      </c>
      <c r="P22" s="58">
        <f>AA22+AK22+AU22+BE22+BO22+BY22+CI22</f>
        <v>0</v>
      </c>
      <c r="Q22" s="58"/>
      <c r="R22" s="58" t="e">
        <f t="shared" si="4"/>
        <v>#DIV/0!</v>
      </c>
      <c r="S22" s="63">
        <v>0</v>
      </c>
      <c r="T22" s="58">
        <v>0</v>
      </c>
      <c r="U22" s="58">
        <v>0</v>
      </c>
      <c r="V22" s="58">
        <v>0</v>
      </c>
      <c r="W22" s="58">
        <v>0</v>
      </c>
      <c r="X22" s="58">
        <v>0</v>
      </c>
      <c r="Y22" s="63">
        <v>0</v>
      </c>
      <c r="Z22" s="63">
        <v>1</v>
      </c>
      <c r="AA22" s="58">
        <v>0</v>
      </c>
      <c r="AB22" s="58">
        <v>0</v>
      </c>
      <c r="AC22" s="58"/>
      <c r="AD22" s="58"/>
      <c r="AE22" s="58"/>
      <c r="AF22" s="58"/>
      <c r="AG22" s="58"/>
      <c r="AH22" s="58"/>
      <c r="AI22" s="58">
        <v>0</v>
      </c>
      <c r="AJ22" s="58"/>
      <c r="AK22" s="58"/>
      <c r="AL22" s="58"/>
      <c r="AM22" s="64">
        <v>0</v>
      </c>
      <c r="AN22" s="64">
        <v>0</v>
      </c>
      <c r="AO22" s="58">
        <v>0</v>
      </c>
      <c r="AP22" s="58">
        <v>0</v>
      </c>
      <c r="AQ22" s="58">
        <v>0</v>
      </c>
      <c r="AR22" s="58">
        <v>0</v>
      </c>
      <c r="AS22" s="64">
        <v>5</v>
      </c>
      <c r="AT22" s="64">
        <v>1</v>
      </c>
      <c r="AU22" s="58">
        <v>0</v>
      </c>
      <c r="AV22" s="64">
        <v>0</v>
      </c>
      <c r="AW22" s="63">
        <v>0</v>
      </c>
      <c r="AX22" s="63">
        <v>0</v>
      </c>
      <c r="AY22" s="63">
        <v>0</v>
      </c>
      <c r="AZ22" s="63">
        <v>0</v>
      </c>
      <c r="BA22" s="63">
        <v>0</v>
      </c>
      <c r="BB22" s="63">
        <v>0</v>
      </c>
      <c r="BC22" s="63">
        <v>0</v>
      </c>
      <c r="BD22" s="63">
        <v>0</v>
      </c>
      <c r="BE22" s="63">
        <v>0</v>
      </c>
      <c r="BF22" s="63">
        <v>0</v>
      </c>
      <c r="BG22" s="58">
        <v>0</v>
      </c>
      <c r="BH22" s="53">
        <v>0</v>
      </c>
      <c r="BI22" s="58">
        <v>0</v>
      </c>
      <c r="BJ22" s="58">
        <v>0</v>
      </c>
      <c r="BK22" s="58">
        <v>0</v>
      </c>
      <c r="BL22" s="58">
        <v>0</v>
      </c>
      <c r="BM22" s="58">
        <v>1</v>
      </c>
      <c r="BN22" s="53">
        <v>1</v>
      </c>
      <c r="BO22" s="58">
        <v>0</v>
      </c>
      <c r="BP22" s="58">
        <v>0</v>
      </c>
      <c r="BQ22" s="64">
        <v>0</v>
      </c>
      <c r="BR22" s="64">
        <v>0</v>
      </c>
      <c r="BS22" s="64">
        <v>0</v>
      </c>
      <c r="BT22" s="64">
        <v>0</v>
      </c>
      <c r="BU22" s="64">
        <v>0</v>
      </c>
      <c r="BV22" s="58">
        <v>0</v>
      </c>
      <c r="BW22" s="64">
        <v>0</v>
      </c>
      <c r="BX22" s="64">
        <v>0</v>
      </c>
      <c r="BY22" s="64">
        <v>0</v>
      </c>
      <c r="BZ22" s="64">
        <v>0</v>
      </c>
      <c r="CA22" s="58">
        <v>0</v>
      </c>
      <c r="CB22" s="58">
        <v>0</v>
      </c>
      <c r="CC22" s="58">
        <v>0</v>
      </c>
      <c r="CD22" s="58">
        <v>0</v>
      </c>
      <c r="CE22" s="58">
        <v>0</v>
      </c>
      <c r="CF22" s="58">
        <v>0</v>
      </c>
      <c r="CG22" s="58">
        <v>0</v>
      </c>
      <c r="CH22" s="58">
        <v>0</v>
      </c>
      <c r="CI22" s="58">
        <v>0</v>
      </c>
      <c r="CJ22" s="58">
        <v>0</v>
      </c>
      <c r="CK22" s="59"/>
    </row>
    <row r="23" spans="2:89" ht="30" x14ac:dyDescent="0.25">
      <c r="B23" s="82" t="s">
        <v>153</v>
      </c>
      <c r="C23" s="74" t="s">
        <v>154</v>
      </c>
      <c r="D23">
        <f>D24+D25+D26+D27</f>
        <v>5967</v>
      </c>
      <c r="E23">
        <f>E24+E25+E26+E27</f>
        <v>6003</v>
      </c>
      <c r="F23" s="58">
        <f t="shared" si="0"/>
        <v>100.60331825037707</v>
      </c>
      <c r="G23">
        <f>SUM(G24:G27)</f>
        <v>0</v>
      </c>
      <c r="H23">
        <f>SUM(H24:H27)</f>
        <v>0</v>
      </c>
      <c r="I23" s="58" t="e">
        <f t="shared" si="1"/>
        <v>#DIV/0!</v>
      </c>
      <c r="J23">
        <f>SUM(J24:J27)</f>
        <v>0</v>
      </c>
      <c r="K23">
        <f>SUM(K24:K27)</f>
        <v>0</v>
      </c>
      <c r="L23" s="58" t="e">
        <f t="shared" si="2"/>
        <v>#DIV/0!</v>
      </c>
      <c r="M23">
        <f>SUM(M24:M27)</f>
        <v>0</v>
      </c>
      <c r="N23">
        <f>SUM(N24:N27)</f>
        <v>0</v>
      </c>
      <c r="O23" s="58" t="e">
        <f t="shared" si="3"/>
        <v>#DIV/0!</v>
      </c>
      <c r="P23">
        <f>SUM(P24:P27)</f>
        <v>0</v>
      </c>
      <c r="Q23">
        <f>SUM(Q24:Q27)</f>
        <v>0</v>
      </c>
      <c r="R23" s="58" t="e">
        <f t="shared" si="4"/>
        <v>#DIV/0!</v>
      </c>
      <c r="S23">
        <v>3628</v>
      </c>
      <c r="T23" s="63">
        <v>2798</v>
      </c>
      <c r="U23" s="58">
        <v>0</v>
      </c>
      <c r="V23" s="58">
        <v>0</v>
      </c>
      <c r="W23" s="58">
        <v>0</v>
      </c>
      <c r="X23" s="58">
        <v>0</v>
      </c>
      <c r="Y23" s="58">
        <v>0</v>
      </c>
      <c r="Z23" s="58">
        <v>0</v>
      </c>
      <c r="AA23" s="58">
        <v>0</v>
      </c>
      <c r="AB23" s="58">
        <v>0</v>
      </c>
      <c r="AC23" s="58">
        <f t="shared" ref="AC23:AJ23" si="20">AC24+AC25+AC26+AC27+AC28+AC29+AC30</f>
        <v>530</v>
      </c>
      <c r="AD23" s="66">
        <f t="shared" si="20"/>
        <v>453</v>
      </c>
      <c r="AE23" s="58">
        <f t="shared" si="20"/>
        <v>0</v>
      </c>
      <c r="AF23" s="58">
        <f t="shared" si="20"/>
        <v>0</v>
      </c>
      <c r="AG23" s="58">
        <f t="shared" si="20"/>
        <v>0</v>
      </c>
      <c r="AH23" s="58">
        <f t="shared" si="20"/>
        <v>0</v>
      </c>
      <c r="AI23" s="58">
        <f t="shared" si="20"/>
        <v>0</v>
      </c>
      <c r="AJ23" s="58">
        <f t="shared" si="20"/>
        <v>0</v>
      </c>
      <c r="AK23" s="58"/>
      <c r="AL23" s="58"/>
      <c r="AM23" s="64">
        <v>232</v>
      </c>
      <c r="AN23" s="64">
        <v>660</v>
      </c>
      <c r="AO23" s="58">
        <v>0</v>
      </c>
      <c r="AP23" s="58">
        <v>0</v>
      </c>
      <c r="AQ23" s="58">
        <v>0</v>
      </c>
      <c r="AR23" s="58">
        <v>0</v>
      </c>
      <c r="AS23" s="64">
        <v>0</v>
      </c>
      <c r="AT23" s="64">
        <v>0</v>
      </c>
      <c r="AU23" s="58">
        <v>0</v>
      </c>
      <c r="AV23" s="64">
        <v>0</v>
      </c>
      <c r="AW23" s="63">
        <v>418</v>
      </c>
      <c r="AX23" s="63">
        <v>662</v>
      </c>
      <c r="AY23" s="63">
        <v>0</v>
      </c>
      <c r="AZ23" s="63">
        <v>0</v>
      </c>
      <c r="BA23" s="63">
        <v>0</v>
      </c>
      <c r="BB23" s="63">
        <v>0</v>
      </c>
      <c r="BC23" s="63">
        <v>0</v>
      </c>
      <c r="BD23" s="63">
        <v>0</v>
      </c>
      <c r="BE23" s="63">
        <v>0</v>
      </c>
      <c r="BF23" s="63">
        <v>0</v>
      </c>
      <c r="BG23" s="64">
        <v>285</v>
      </c>
      <c r="BH23" s="64">
        <v>232</v>
      </c>
      <c r="BI23" s="58">
        <v>0</v>
      </c>
      <c r="BJ23" s="58">
        <v>0</v>
      </c>
      <c r="BK23" s="58">
        <v>0</v>
      </c>
      <c r="BL23" s="58">
        <v>0</v>
      </c>
      <c r="BM23" s="66">
        <v>0</v>
      </c>
      <c r="BN23" s="66">
        <v>0</v>
      </c>
      <c r="BO23" s="58">
        <v>0</v>
      </c>
      <c r="BP23" s="58">
        <v>0</v>
      </c>
      <c r="BQ23" s="64">
        <v>248</v>
      </c>
      <c r="BR23" s="64">
        <f>SUM(BR24:BR27)</f>
        <v>202</v>
      </c>
      <c r="BS23" s="64">
        <v>0</v>
      </c>
      <c r="BT23" s="64">
        <v>0</v>
      </c>
      <c r="BU23" s="64">
        <v>0</v>
      </c>
      <c r="BV23" s="58">
        <v>0</v>
      </c>
      <c r="BW23" s="64">
        <f>SUM(BW24:BW27)</f>
        <v>0</v>
      </c>
      <c r="BX23" s="64">
        <f>SUM(BX24:BX27)</f>
        <v>0</v>
      </c>
      <c r="BY23" s="64">
        <v>0</v>
      </c>
      <c r="BZ23" s="64">
        <v>0</v>
      </c>
      <c r="CA23" s="64">
        <f>CA24+CA25+CA26+CA27</f>
        <v>626</v>
      </c>
      <c r="CB23" s="64">
        <f>CB24+CB25+CB26+CB27</f>
        <v>996</v>
      </c>
      <c r="CC23" s="58">
        <v>0</v>
      </c>
      <c r="CD23" s="58">
        <v>0</v>
      </c>
      <c r="CE23" s="58">
        <v>0</v>
      </c>
      <c r="CF23" s="58">
        <v>0</v>
      </c>
      <c r="CG23" s="58">
        <v>0</v>
      </c>
      <c r="CH23" s="58">
        <v>0</v>
      </c>
      <c r="CI23" s="58">
        <v>0</v>
      </c>
      <c r="CJ23" s="58">
        <v>0</v>
      </c>
      <c r="CK23" s="59"/>
    </row>
    <row r="24" spans="2:89" ht="45" x14ac:dyDescent="0.25">
      <c r="B24" s="82" t="s">
        <v>86</v>
      </c>
      <c r="C24" s="74" t="s">
        <v>155</v>
      </c>
      <c r="D24" s="63">
        <f t="shared" ref="D24:E27" si="21">S24+AC24+AM24+AW24+BG24+BQ24+CA24</f>
        <v>3608</v>
      </c>
      <c r="E24" s="63">
        <f t="shared" si="21"/>
        <v>2786</v>
      </c>
      <c r="F24" s="58">
        <f t="shared" si="0"/>
        <v>77.217294900221731</v>
      </c>
      <c r="G24" s="58">
        <f t="shared" ref="G24:H27" si="22">U24+AE24+AO24+AY24+BI24+BS24+CC24</f>
        <v>0</v>
      </c>
      <c r="H24" s="58">
        <f t="shared" si="22"/>
        <v>0</v>
      </c>
      <c r="I24" s="58" t="e">
        <f t="shared" si="1"/>
        <v>#DIV/0!</v>
      </c>
      <c r="J24" s="58">
        <f t="shared" ref="J24:K27" si="23">W24+AG24+AQ24+BA24+BK24+BU24+CE24</f>
        <v>0</v>
      </c>
      <c r="K24" s="58">
        <f t="shared" si="23"/>
        <v>0</v>
      </c>
      <c r="L24" s="58" t="e">
        <f t="shared" si="2"/>
        <v>#DIV/0!</v>
      </c>
      <c r="M24" s="58">
        <f>Y24+Y24+AI24+AS24+AX24+BM24+BW24+CG24</f>
        <v>0</v>
      </c>
      <c r="N24" s="58">
        <f>Z24+AJ24+AT24+BD24+BN24+BX24+CH24</f>
        <v>0</v>
      </c>
      <c r="O24" s="58" t="e">
        <f t="shared" si="3"/>
        <v>#DIV/0!</v>
      </c>
      <c r="P24" s="58">
        <f t="shared" ref="P24:Q27" si="24">AA24+AK24+AU24+BE24+BO24+BY24+CI24</f>
        <v>0</v>
      </c>
      <c r="Q24" s="58">
        <f t="shared" si="24"/>
        <v>0</v>
      </c>
      <c r="R24" s="58" t="e">
        <f t="shared" si="4"/>
        <v>#DIV/0!</v>
      </c>
      <c r="S24" s="63">
        <v>3608</v>
      </c>
      <c r="T24" s="58">
        <v>2786</v>
      </c>
      <c r="U24" s="58">
        <v>0</v>
      </c>
      <c r="V24" s="58">
        <v>0</v>
      </c>
      <c r="W24" s="58">
        <v>0</v>
      </c>
      <c r="X24" s="58">
        <v>0</v>
      </c>
      <c r="Y24" s="58">
        <v>0</v>
      </c>
      <c r="Z24" s="58">
        <v>0</v>
      </c>
      <c r="AA24" s="58">
        <v>0</v>
      </c>
      <c r="AB24" s="58">
        <v>0</v>
      </c>
      <c r="AC24" s="58"/>
      <c r="AD24" s="66"/>
      <c r="AE24" s="58"/>
      <c r="AF24" s="58"/>
      <c r="AG24" s="58"/>
      <c r="AH24" s="58"/>
      <c r="AI24" s="58">
        <v>0</v>
      </c>
      <c r="AJ24" s="58"/>
      <c r="AK24" s="58"/>
      <c r="AL24" s="58"/>
      <c r="AM24" s="64">
        <v>0</v>
      </c>
      <c r="AN24" s="64">
        <v>0</v>
      </c>
      <c r="AO24" s="58">
        <v>0</v>
      </c>
      <c r="AP24" s="58">
        <v>0</v>
      </c>
      <c r="AQ24" s="58">
        <v>0</v>
      </c>
      <c r="AR24" s="58">
        <v>0</v>
      </c>
      <c r="AS24" s="64">
        <v>0</v>
      </c>
      <c r="AT24" s="64">
        <v>0</v>
      </c>
      <c r="AU24" s="58">
        <v>0</v>
      </c>
      <c r="AV24" s="64">
        <v>0</v>
      </c>
      <c r="AW24" s="63">
        <v>0</v>
      </c>
      <c r="AX24" s="63">
        <v>0</v>
      </c>
      <c r="AY24" s="63">
        <v>0</v>
      </c>
      <c r="AZ24" s="63">
        <v>0</v>
      </c>
      <c r="BA24" s="63">
        <v>0</v>
      </c>
      <c r="BB24" s="63">
        <v>0</v>
      </c>
      <c r="BC24" s="63">
        <v>0</v>
      </c>
      <c r="BD24" s="63">
        <v>0</v>
      </c>
      <c r="BE24" s="63">
        <v>0</v>
      </c>
      <c r="BF24" s="63">
        <v>0</v>
      </c>
      <c r="BG24" s="64">
        <v>0</v>
      </c>
      <c r="BH24" s="64">
        <v>0</v>
      </c>
      <c r="BI24" s="58">
        <v>0</v>
      </c>
      <c r="BJ24" s="58">
        <v>0</v>
      </c>
      <c r="BK24" s="58">
        <v>0</v>
      </c>
      <c r="BL24" s="58">
        <v>0</v>
      </c>
      <c r="BM24" s="58">
        <v>0</v>
      </c>
      <c r="BN24" s="58">
        <v>0</v>
      </c>
      <c r="BO24" s="58">
        <v>0</v>
      </c>
      <c r="BP24" s="58">
        <v>0</v>
      </c>
      <c r="BQ24" s="64">
        <v>0</v>
      </c>
      <c r="BR24" s="64">
        <v>0</v>
      </c>
      <c r="BS24" s="64">
        <v>0</v>
      </c>
      <c r="BT24" s="64">
        <v>0</v>
      </c>
      <c r="BU24" s="64">
        <v>0</v>
      </c>
      <c r="BV24" s="58">
        <v>0</v>
      </c>
      <c r="BW24" s="83">
        <v>0</v>
      </c>
      <c r="BX24" s="83">
        <v>0</v>
      </c>
      <c r="BY24" s="64">
        <v>0</v>
      </c>
      <c r="BZ24" s="64">
        <v>0</v>
      </c>
      <c r="CA24" s="64">
        <v>0</v>
      </c>
      <c r="CB24" s="64">
        <v>0</v>
      </c>
      <c r="CC24" s="58">
        <v>0</v>
      </c>
      <c r="CD24" s="58">
        <v>0</v>
      </c>
      <c r="CE24" s="58">
        <v>0</v>
      </c>
      <c r="CF24" s="58">
        <v>0</v>
      </c>
      <c r="CG24" s="58">
        <v>0</v>
      </c>
      <c r="CH24" s="58">
        <v>0</v>
      </c>
      <c r="CI24" s="58">
        <v>0</v>
      </c>
      <c r="CJ24" s="58">
        <v>0</v>
      </c>
      <c r="CK24" s="59"/>
    </row>
    <row r="25" spans="2:89" ht="60" x14ac:dyDescent="0.25">
      <c r="B25" s="82" t="s">
        <v>87</v>
      </c>
      <c r="C25" s="75" t="s">
        <v>156</v>
      </c>
      <c r="D25" s="63">
        <f t="shared" si="21"/>
        <v>20</v>
      </c>
      <c r="E25" s="63">
        <f t="shared" si="21"/>
        <v>12</v>
      </c>
      <c r="F25" s="58">
        <f t="shared" si="0"/>
        <v>60</v>
      </c>
      <c r="G25" s="58">
        <f t="shared" si="22"/>
        <v>0</v>
      </c>
      <c r="H25" s="58">
        <f t="shared" si="22"/>
        <v>0</v>
      </c>
      <c r="I25" s="58" t="e">
        <f t="shared" si="1"/>
        <v>#DIV/0!</v>
      </c>
      <c r="J25" s="58">
        <f t="shared" si="23"/>
        <v>0</v>
      </c>
      <c r="K25" s="58">
        <f t="shared" si="23"/>
        <v>0</v>
      </c>
      <c r="L25" s="58" t="e">
        <f t="shared" si="2"/>
        <v>#DIV/0!</v>
      </c>
      <c r="M25" s="58">
        <f>Y25+Y25+AI25+AS25+AX25+BM25+BW25+CG25</f>
        <v>0</v>
      </c>
      <c r="N25" s="58">
        <f>Z25+AJ25+AT25+BD25+BN25+BX25+CH25</f>
        <v>0</v>
      </c>
      <c r="O25" s="58" t="e">
        <f t="shared" si="3"/>
        <v>#DIV/0!</v>
      </c>
      <c r="P25" s="58">
        <f t="shared" si="24"/>
        <v>0</v>
      </c>
      <c r="Q25" s="58">
        <f t="shared" si="24"/>
        <v>0</v>
      </c>
      <c r="R25" s="58" t="e">
        <f t="shared" si="4"/>
        <v>#DIV/0!</v>
      </c>
      <c r="S25" s="63">
        <v>20</v>
      </c>
      <c r="T25" s="58">
        <v>12</v>
      </c>
      <c r="U25" s="58">
        <v>0</v>
      </c>
      <c r="V25" s="58">
        <v>0</v>
      </c>
      <c r="W25" s="58">
        <v>0</v>
      </c>
      <c r="X25" s="58">
        <v>0</v>
      </c>
      <c r="Y25" s="58">
        <v>0</v>
      </c>
      <c r="Z25" s="58">
        <v>0</v>
      </c>
      <c r="AA25" s="58">
        <v>0</v>
      </c>
      <c r="AB25" s="58">
        <v>0</v>
      </c>
      <c r="AC25" s="58"/>
      <c r="AD25" s="66"/>
      <c r="AE25" s="58"/>
      <c r="AF25" s="58"/>
      <c r="AG25" s="58"/>
      <c r="AH25" s="58"/>
      <c r="AI25" s="58">
        <v>0</v>
      </c>
      <c r="AJ25" s="58"/>
      <c r="AK25" s="58"/>
      <c r="AL25" s="58"/>
      <c r="AM25" s="64">
        <v>0</v>
      </c>
      <c r="AN25" s="64">
        <v>0</v>
      </c>
      <c r="AO25" s="58">
        <v>0</v>
      </c>
      <c r="AP25" s="58">
        <v>0</v>
      </c>
      <c r="AQ25" s="58">
        <v>0</v>
      </c>
      <c r="AR25" s="58">
        <v>0</v>
      </c>
      <c r="AS25" s="64">
        <v>0</v>
      </c>
      <c r="AT25" s="64">
        <v>0</v>
      </c>
      <c r="AU25" s="58">
        <v>0</v>
      </c>
      <c r="AV25" s="64">
        <v>0</v>
      </c>
      <c r="AW25" s="63">
        <v>0</v>
      </c>
      <c r="AX25" s="63">
        <v>0</v>
      </c>
      <c r="AY25" s="63">
        <v>0</v>
      </c>
      <c r="AZ25" s="63">
        <v>0</v>
      </c>
      <c r="BA25" s="63">
        <v>0</v>
      </c>
      <c r="BB25" s="63">
        <v>0</v>
      </c>
      <c r="BC25" s="63">
        <v>0</v>
      </c>
      <c r="BD25" s="63">
        <v>0</v>
      </c>
      <c r="BE25" s="63">
        <v>0</v>
      </c>
      <c r="BF25" s="63">
        <v>0</v>
      </c>
      <c r="BG25" s="58">
        <v>0</v>
      </c>
      <c r="BH25" s="58">
        <v>0</v>
      </c>
      <c r="BI25" s="58">
        <v>0</v>
      </c>
      <c r="BJ25" s="58">
        <v>0</v>
      </c>
      <c r="BK25" s="58">
        <v>0</v>
      </c>
      <c r="BL25" s="58">
        <v>0</v>
      </c>
      <c r="BM25" s="58">
        <v>0</v>
      </c>
      <c r="BN25" s="58">
        <v>0</v>
      </c>
      <c r="BO25" s="58">
        <v>0</v>
      </c>
      <c r="BP25" s="58">
        <v>0</v>
      </c>
      <c r="BQ25" s="64">
        <v>0</v>
      </c>
      <c r="BR25" s="64">
        <v>0</v>
      </c>
      <c r="BS25" s="64">
        <v>0</v>
      </c>
      <c r="BT25" s="64">
        <v>0</v>
      </c>
      <c r="BU25" s="64">
        <v>0</v>
      </c>
      <c r="BV25" s="58">
        <v>0</v>
      </c>
      <c r="BW25" s="64">
        <v>0</v>
      </c>
      <c r="BX25" s="64">
        <v>0</v>
      </c>
      <c r="BY25" s="64">
        <v>0</v>
      </c>
      <c r="BZ25" s="64">
        <v>0</v>
      </c>
      <c r="CA25" s="64">
        <v>0</v>
      </c>
      <c r="CB25" s="64">
        <v>0</v>
      </c>
      <c r="CC25" s="58">
        <v>0</v>
      </c>
      <c r="CD25" s="58">
        <v>0</v>
      </c>
      <c r="CE25" s="58">
        <v>0</v>
      </c>
      <c r="CF25" s="58">
        <v>0</v>
      </c>
      <c r="CG25" s="58">
        <v>0</v>
      </c>
      <c r="CH25" s="58">
        <v>0</v>
      </c>
      <c r="CI25" s="58">
        <v>0</v>
      </c>
      <c r="CJ25" s="58">
        <v>0</v>
      </c>
      <c r="CK25" s="59"/>
    </row>
    <row r="26" spans="2:89" ht="45" x14ac:dyDescent="0.25">
      <c r="B26" s="82" t="s">
        <v>88</v>
      </c>
      <c r="C26" s="75" t="s">
        <v>157</v>
      </c>
      <c r="D26" s="63">
        <f t="shared" si="21"/>
        <v>0</v>
      </c>
      <c r="E26" s="63">
        <f t="shared" si="21"/>
        <v>0</v>
      </c>
      <c r="F26" s="58" t="e">
        <f t="shared" si="0"/>
        <v>#DIV/0!</v>
      </c>
      <c r="G26" s="58">
        <f t="shared" si="22"/>
        <v>0</v>
      </c>
      <c r="H26" s="58">
        <f t="shared" si="22"/>
        <v>0</v>
      </c>
      <c r="I26" s="58" t="e">
        <f t="shared" si="1"/>
        <v>#DIV/0!</v>
      </c>
      <c r="J26" s="58">
        <f t="shared" si="23"/>
        <v>0</v>
      </c>
      <c r="K26" s="58">
        <f t="shared" si="23"/>
        <v>0</v>
      </c>
      <c r="L26" s="58" t="e">
        <f t="shared" si="2"/>
        <v>#DIV/0!</v>
      </c>
      <c r="M26" s="58">
        <f>Y26+Y26+AI26+AS26+AX26+BM26+BW26+CG26</f>
        <v>0</v>
      </c>
      <c r="N26" s="58">
        <f>Z26+AJ26+AT26+BD26+BN26+BX26+CH26</f>
        <v>0</v>
      </c>
      <c r="O26" s="58" t="e">
        <f t="shared" si="3"/>
        <v>#DIV/0!</v>
      </c>
      <c r="P26" s="58">
        <f t="shared" si="24"/>
        <v>0</v>
      </c>
      <c r="Q26" s="58">
        <f t="shared" si="24"/>
        <v>0</v>
      </c>
      <c r="R26" s="58" t="e">
        <f t="shared" si="4"/>
        <v>#DIV/0!</v>
      </c>
      <c r="S26" s="63">
        <v>0</v>
      </c>
      <c r="T26" s="58">
        <v>0</v>
      </c>
      <c r="U26" s="58">
        <v>0</v>
      </c>
      <c r="V26" s="58">
        <v>0</v>
      </c>
      <c r="W26" s="58">
        <v>0</v>
      </c>
      <c r="X26" s="58">
        <v>0</v>
      </c>
      <c r="Y26" s="58">
        <v>0</v>
      </c>
      <c r="Z26" s="58">
        <v>0</v>
      </c>
      <c r="AA26" s="58">
        <v>0</v>
      </c>
      <c r="AB26" s="58">
        <v>0</v>
      </c>
      <c r="AC26" s="58"/>
      <c r="AD26" s="66"/>
      <c r="AE26" s="58"/>
      <c r="AF26" s="58"/>
      <c r="AG26" s="58"/>
      <c r="AH26" s="58"/>
      <c r="AI26" s="58">
        <v>0</v>
      </c>
      <c r="AJ26" s="58"/>
      <c r="AK26" s="58"/>
      <c r="AL26" s="58"/>
      <c r="AM26" s="64">
        <v>0</v>
      </c>
      <c r="AN26" s="64">
        <v>0</v>
      </c>
      <c r="AO26" s="58">
        <v>0</v>
      </c>
      <c r="AP26" s="58">
        <v>0</v>
      </c>
      <c r="AQ26" s="58">
        <v>0</v>
      </c>
      <c r="AR26" s="58">
        <v>0</v>
      </c>
      <c r="AS26" s="64">
        <v>0</v>
      </c>
      <c r="AT26" s="64">
        <v>0</v>
      </c>
      <c r="AU26" s="58">
        <v>0</v>
      </c>
      <c r="AV26" s="64">
        <v>0</v>
      </c>
      <c r="AW26" s="63">
        <v>0</v>
      </c>
      <c r="AX26" s="63">
        <v>0</v>
      </c>
      <c r="AY26" s="63">
        <v>0</v>
      </c>
      <c r="AZ26" s="63">
        <v>0</v>
      </c>
      <c r="BA26" s="63">
        <v>0</v>
      </c>
      <c r="BB26" s="63">
        <v>0</v>
      </c>
      <c r="BC26" s="63">
        <v>0</v>
      </c>
      <c r="BD26" s="63">
        <v>0</v>
      </c>
      <c r="BE26" s="63">
        <v>0</v>
      </c>
      <c r="BF26" s="63">
        <v>0</v>
      </c>
      <c r="BG26" s="64">
        <v>0</v>
      </c>
      <c r="BH26" s="64">
        <v>0</v>
      </c>
      <c r="BI26" s="58">
        <v>0</v>
      </c>
      <c r="BJ26" s="58">
        <v>0</v>
      </c>
      <c r="BK26" s="58">
        <v>0</v>
      </c>
      <c r="BL26" s="58">
        <v>0</v>
      </c>
      <c r="BM26" s="58">
        <v>0</v>
      </c>
      <c r="BN26" s="58">
        <v>0</v>
      </c>
      <c r="BO26" s="58">
        <v>0</v>
      </c>
      <c r="BP26" s="58">
        <v>0</v>
      </c>
      <c r="BQ26" s="64">
        <v>0</v>
      </c>
      <c r="BR26" s="64">
        <v>0</v>
      </c>
      <c r="BS26" s="64">
        <v>0</v>
      </c>
      <c r="BT26" s="64">
        <v>0</v>
      </c>
      <c r="BU26" s="64">
        <v>0</v>
      </c>
      <c r="BV26" s="58">
        <v>0</v>
      </c>
      <c r="BW26" s="64">
        <v>0</v>
      </c>
      <c r="BX26" s="64">
        <v>0</v>
      </c>
      <c r="BY26" s="64">
        <v>0</v>
      </c>
      <c r="BZ26" s="64">
        <v>0</v>
      </c>
      <c r="CA26" s="64">
        <v>0</v>
      </c>
      <c r="CB26" s="64">
        <v>0</v>
      </c>
      <c r="CC26" s="58">
        <v>0</v>
      </c>
      <c r="CD26" s="58">
        <v>0</v>
      </c>
      <c r="CE26" s="58">
        <v>0</v>
      </c>
      <c r="CF26" s="58">
        <v>0</v>
      </c>
      <c r="CG26" s="58">
        <v>0</v>
      </c>
      <c r="CH26" s="58">
        <v>0</v>
      </c>
      <c r="CI26" s="58">
        <v>0</v>
      </c>
      <c r="CJ26" s="58">
        <v>0</v>
      </c>
      <c r="CK26" s="59"/>
    </row>
    <row r="27" spans="2:89" ht="30.75" customHeight="1" x14ac:dyDescent="0.25">
      <c r="B27" s="82" t="s">
        <v>158</v>
      </c>
      <c r="C27" s="75" t="s">
        <v>143</v>
      </c>
      <c r="D27" s="63">
        <f t="shared" si="21"/>
        <v>2339</v>
      </c>
      <c r="E27" s="63">
        <f t="shared" si="21"/>
        <v>3205</v>
      </c>
      <c r="F27" s="58">
        <f t="shared" si="0"/>
        <v>137.0243693886276</v>
      </c>
      <c r="G27" s="58">
        <f t="shared" si="22"/>
        <v>0</v>
      </c>
      <c r="H27" s="58">
        <f t="shared" si="22"/>
        <v>0</v>
      </c>
      <c r="I27" s="58" t="e">
        <f t="shared" si="1"/>
        <v>#DIV/0!</v>
      </c>
      <c r="J27" s="58">
        <f t="shared" si="23"/>
        <v>0</v>
      </c>
      <c r="K27" s="58">
        <f t="shared" si="23"/>
        <v>0</v>
      </c>
      <c r="L27" s="58" t="e">
        <f t="shared" si="2"/>
        <v>#DIV/0!</v>
      </c>
      <c r="M27" s="58">
        <v>0</v>
      </c>
      <c r="N27" s="58">
        <f>Z27+AJ27+AT27+BD27+BN27+BX27+CH27</f>
        <v>0</v>
      </c>
      <c r="O27" s="58" t="e">
        <f t="shared" si="3"/>
        <v>#DIV/0!</v>
      </c>
      <c r="P27" s="58">
        <f t="shared" si="24"/>
        <v>0</v>
      </c>
      <c r="Q27" s="58">
        <f t="shared" si="24"/>
        <v>0</v>
      </c>
      <c r="R27" s="58" t="e">
        <f t="shared" si="4"/>
        <v>#DIV/0!</v>
      </c>
      <c r="S27" s="63">
        <v>0</v>
      </c>
      <c r="T27" s="58">
        <v>0</v>
      </c>
      <c r="U27" s="58">
        <v>0</v>
      </c>
      <c r="V27" s="58">
        <v>0</v>
      </c>
      <c r="W27" s="58">
        <v>0</v>
      </c>
      <c r="X27" s="58">
        <v>0</v>
      </c>
      <c r="Y27" s="58">
        <v>0</v>
      </c>
      <c r="Z27" s="58">
        <v>0</v>
      </c>
      <c r="AA27" s="58">
        <v>0</v>
      </c>
      <c r="AB27" s="58">
        <v>0</v>
      </c>
      <c r="AC27" s="58">
        <v>530</v>
      </c>
      <c r="AD27" s="66">
        <v>453</v>
      </c>
      <c r="AE27" s="58"/>
      <c r="AF27" s="58"/>
      <c r="AG27" s="58"/>
      <c r="AH27" s="58"/>
      <c r="AI27" s="58">
        <v>0</v>
      </c>
      <c r="AJ27" s="58"/>
      <c r="AK27" s="58"/>
      <c r="AL27" s="58"/>
      <c r="AM27" s="64">
        <v>232</v>
      </c>
      <c r="AN27" s="64">
        <v>660</v>
      </c>
      <c r="AO27" s="58">
        <v>0</v>
      </c>
      <c r="AP27" s="58">
        <v>0</v>
      </c>
      <c r="AQ27" s="58">
        <v>0</v>
      </c>
      <c r="AR27" s="58">
        <v>0</v>
      </c>
      <c r="AS27" s="64">
        <v>0</v>
      </c>
      <c r="AT27" s="64">
        <v>0</v>
      </c>
      <c r="AU27" s="58">
        <v>0</v>
      </c>
      <c r="AV27" s="64">
        <v>0</v>
      </c>
      <c r="AW27" s="63">
        <v>418</v>
      </c>
      <c r="AX27" s="63">
        <v>662</v>
      </c>
      <c r="AY27" s="63">
        <v>0</v>
      </c>
      <c r="AZ27" s="63">
        <v>0</v>
      </c>
      <c r="BA27" s="63">
        <v>0</v>
      </c>
      <c r="BB27" s="63">
        <v>0</v>
      </c>
      <c r="BC27" s="63">
        <v>0</v>
      </c>
      <c r="BD27" s="63">
        <v>0</v>
      </c>
      <c r="BE27" s="63">
        <v>0</v>
      </c>
      <c r="BF27" s="63">
        <v>0</v>
      </c>
      <c r="BG27" s="58">
        <v>285</v>
      </c>
      <c r="BH27" s="58">
        <v>232</v>
      </c>
      <c r="BI27" s="58">
        <v>0</v>
      </c>
      <c r="BJ27" s="58">
        <v>0</v>
      </c>
      <c r="BK27" s="58">
        <v>0</v>
      </c>
      <c r="BL27" s="58">
        <v>0</v>
      </c>
      <c r="BM27" s="58">
        <v>0</v>
      </c>
      <c r="BN27" s="58">
        <v>0</v>
      </c>
      <c r="BO27" s="58">
        <v>0</v>
      </c>
      <c r="BP27" s="58">
        <v>0</v>
      </c>
      <c r="BQ27" s="64">
        <v>248</v>
      </c>
      <c r="BR27" s="64">
        <v>202</v>
      </c>
      <c r="BS27" s="64">
        <v>0</v>
      </c>
      <c r="BT27" s="64">
        <v>0</v>
      </c>
      <c r="BU27" s="64">
        <v>0</v>
      </c>
      <c r="BV27" s="58">
        <v>0</v>
      </c>
      <c r="BW27" s="64">
        <v>0</v>
      </c>
      <c r="BX27" s="64">
        <v>0</v>
      </c>
      <c r="BY27" s="64">
        <v>0</v>
      </c>
      <c r="BZ27" s="64">
        <v>0</v>
      </c>
      <c r="CA27" s="64">
        <v>626</v>
      </c>
      <c r="CB27" s="64">
        <v>996</v>
      </c>
      <c r="CC27" s="58">
        <v>0</v>
      </c>
      <c r="CD27" s="58">
        <v>0</v>
      </c>
      <c r="CE27" s="58">
        <v>0</v>
      </c>
      <c r="CF27" s="58">
        <v>0</v>
      </c>
      <c r="CG27" s="58">
        <v>0</v>
      </c>
      <c r="CH27" s="58">
        <v>0</v>
      </c>
      <c r="CI27" s="58">
        <v>0</v>
      </c>
      <c r="CJ27" s="58">
        <v>0</v>
      </c>
      <c r="CK27" s="59"/>
    </row>
    <row r="28" spans="2:89" x14ac:dyDescent="0.25">
      <c r="BN28" t="s">
        <v>159</v>
      </c>
    </row>
    <row r="29" spans="2:89" ht="409.5" customHeight="1" x14ac:dyDescent="0.25">
      <c r="B29" s="215" t="s">
        <v>160</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84"/>
    </row>
    <row r="30" spans="2:89" ht="220.5" customHeight="1" x14ac:dyDescent="0.25"/>
  </sheetData>
  <mergeCells count="60">
    <mergeCell ref="P1:R1"/>
    <mergeCell ref="AA1:AB1"/>
    <mergeCell ref="AK1:AL1"/>
    <mergeCell ref="AU1:AV1"/>
    <mergeCell ref="BE1:BF1"/>
    <mergeCell ref="BO1:BP1"/>
    <mergeCell ref="BY1:BZ1"/>
    <mergeCell ref="CI1:CJ1"/>
    <mergeCell ref="B3:B5"/>
    <mergeCell ref="C3:C5"/>
    <mergeCell ref="D3:R3"/>
    <mergeCell ref="S3:AB3"/>
    <mergeCell ref="AC3:AL3"/>
    <mergeCell ref="AM3:AV3"/>
    <mergeCell ref="AW3:BF3"/>
    <mergeCell ref="BG3:BP3"/>
    <mergeCell ref="BQ3:BZ3"/>
    <mergeCell ref="CA3:CJ3"/>
    <mergeCell ref="D4:F4"/>
    <mergeCell ref="G4:I4"/>
    <mergeCell ref="J4:L4"/>
    <mergeCell ref="M4:O4"/>
    <mergeCell ref="P4:R4"/>
    <mergeCell ref="S4:T4"/>
    <mergeCell ref="U4:V4"/>
    <mergeCell ref="W4:X4"/>
    <mergeCell ref="Y4:Z4"/>
    <mergeCell ref="AA4:AB4"/>
    <mergeCell ref="AC4:AD4"/>
    <mergeCell ref="AE4:AF4"/>
    <mergeCell ref="AG4:AH4"/>
    <mergeCell ref="AI4:AJ4"/>
    <mergeCell ref="AK4:AL4"/>
    <mergeCell ref="AM4:AN4"/>
    <mergeCell ref="AO4:AP4"/>
    <mergeCell ref="AQ4:AR4"/>
    <mergeCell ref="BG4:BH4"/>
    <mergeCell ref="BI4:BJ4"/>
    <mergeCell ref="BK4:BL4"/>
    <mergeCell ref="AS4:AT4"/>
    <mergeCell ref="AU4:AV4"/>
    <mergeCell ref="AW4:AX4"/>
    <mergeCell ref="AY4:AZ4"/>
    <mergeCell ref="BA4:BB4"/>
    <mergeCell ref="CG4:CH4"/>
    <mergeCell ref="CI4:CJ4"/>
    <mergeCell ref="B29:AB29"/>
    <mergeCell ref="AC29:AL29"/>
    <mergeCell ref="BW4:BX4"/>
    <mergeCell ref="BY4:BZ4"/>
    <mergeCell ref="CA4:CB4"/>
    <mergeCell ref="CC4:CD4"/>
    <mergeCell ref="CE4:CF4"/>
    <mergeCell ref="BM4:BN4"/>
    <mergeCell ref="BO4:BP4"/>
    <mergeCell ref="BQ4:BR4"/>
    <mergeCell ref="BS4:BT4"/>
    <mergeCell ref="BU4:BV4"/>
    <mergeCell ref="BC4:BD4"/>
    <mergeCell ref="BE4:BF4"/>
  </mergeCells>
  <printOptions horizontalCentered="1" verticalCentered="1"/>
  <pageMargins left="0" right="0" top="0.74791666666666701" bottom="0.74791666666666701" header="0.51180555555555496" footer="0.51180555555555496"/>
  <pageSetup paperSize="9" scale="19" firstPageNumber="0" fitToHeight="0" orientation="landscape" horizontalDpi="300" verticalDpi="300" r:id="rId1"/>
  <rowBreaks count="2" manualBreakCount="2">
    <brk id="20" max="16383" man="1"/>
    <brk id="28"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R16"/>
  <sheetViews>
    <sheetView view="pageBreakPreview" zoomScaleNormal="80" workbookViewId="0">
      <selection activeCell="D11" sqref="D11"/>
    </sheetView>
  </sheetViews>
  <sheetFormatPr defaultRowHeight="15" x14ac:dyDescent="0.25"/>
  <cols>
    <col min="1" max="1" width="8.7109375" customWidth="1"/>
    <col min="2" max="2" width="36.7109375" customWidth="1"/>
    <col min="3" max="7" width="11.5703125" customWidth="1"/>
    <col min="8" max="8" width="8.7109375" customWidth="1"/>
    <col min="9" max="10" width="11.5703125" customWidth="1"/>
    <col min="11" max="11" width="8.7109375" customWidth="1"/>
    <col min="12" max="13" width="11.5703125" customWidth="1"/>
    <col min="14" max="14" width="8.7109375" customWidth="1"/>
    <col min="15" max="15" width="11.5703125" customWidth="1"/>
    <col min="16" max="16" width="8.7109375" customWidth="1"/>
    <col min="17" max="17" width="12.5703125" customWidth="1"/>
    <col min="18" max="18" width="11.5703125" customWidth="1"/>
    <col min="19" max="1025" width="8.7109375" customWidth="1"/>
  </cols>
  <sheetData>
    <row r="1" spans="1:18" ht="15.75" customHeight="1" x14ac:dyDescent="0.25">
      <c r="A1" s="218" t="s">
        <v>161</v>
      </c>
      <c r="B1" s="218" t="s">
        <v>1</v>
      </c>
      <c r="C1" s="218" t="s">
        <v>162</v>
      </c>
      <c r="D1" s="218"/>
      <c r="E1" s="218"/>
      <c r="F1" s="218"/>
      <c r="G1" s="218"/>
      <c r="H1" s="218"/>
      <c r="I1" s="218"/>
      <c r="J1" s="218"/>
      <c r="K1" s="218"/>
      <c r="L1" s="218"/>
      <c r="M1" s="218"/>
      <c r="N1" s="218"/>
      <c r="O1" s="218"/>
      <c r="P1" s="218"/>
      <c r="Q1" s="218"/>
      <c r="R1" s="218" t="s">
        <v>30</v>
      </c>
    </row>
    <row r="2" spans="1:18" ht="42" customHeight="1" x14ac:dyDescent="0.25">
      <c r="A2" s="218"/>
      <c r="B2" s="218"/>
      <c r="C2" s="218" t="s">
        <v>163</v>
      </c>
      <c r="D2" s="218"/>
      <c r="E2" s="218"/>
      <c r="F2" s="218" t="s">
        <v>164</v>
      </c>
      <c r="G2" s="218"/>
      <c r="H2" s="218"/>
      <c r="I2" s="218" t="s">
        <v>165</v>
      </c>
      <c r="J2" s="218"/>
      <c r="K2" s="218"/>
      <c r="L2" s="218" t="s">
        <v>166</v>
      </c>
      <c r="M2" s="218"/>
      <c r="N2" s="218"/>
      <c r="O2" s="218" t="s">
        <v>167</v>
      </c>
      <c r="P2" s="218"/>
      <c r="Q2" s="218"/>
      <c r="R2" s="218"/>
    </row>
    <row r="3" spans="1:18" ht="76.5" x14ac:dyDescent="0.25">
      <c r="A3" s="218"/>
      <c r="B3" s="218"/>
      <c r="C3" s="85">
        <v>2020</v>
      </c>
      <c r="D3" s="85">
        <v>2021</v>
      </c>
      <c r="E3" s="85" t="s">
        <v>68</v>
      </c>
      <c r="F3" s="85">
        <v>2020</v>
      </c>
      <c r="G3" s="85">
        <v>2021</v>
      </c>
      <c r="H3" s="85" t="s">
        <v>68</v>
      </c>
      <c r="I3" s="85">
        <v>2020</v>
      </c>
      <c r="J3" s="85">
        <v>2021</v>
      </c>
      <c r="K3" s="85" t="s">
        <v>68</v>
      </c>
      <c r="L3" s="85">
        <v>2020</v>
      </c>
      <c r="M3" s="85">
        <v>2021</v>
      </c>
      <c r="N3" s="85" t="s">
        <v>68</v>
      </c>
      <c r="O3" s="85">
        <v>2020</v>
      </c>
      <c r="P3" s="85">
        <v>2021</v>
      </c>
      <c r="Q3" s="85" t="s">
        <v>68</v>
      </c>
      <c r="R3" s="86"/>
    </row>
    <row r="4" spans="1:18" x14ac:dyDescent="0.25">
      <c r="A4" s="87">
        <v>1</v>
      </c>
      <c r="B4" s="85">
        <v>2</v>
      </c>
      <c r="C4" s="85">
        <v>3</v>
      </c>
      <c r="D4" s="85">
        <v>4</v>
      </c>
      <c r="E4" s="85">
        <v>5</v>
      </c>
      <c r="F4" s="85">
        <v>6</v>
      </c>
      <c r="G4" s="85">
        <v>7</v>
      </c>
      <c r="H4" s="85">
        <v>8</v>
      </c>
      <c r="I4" s="85">
        <v>9</v>
      </c>
      <c r="J4" s="85">
        <v>10</v>
      </c>
      <c r="K4" s="85">
        <v>11</v>
      </c>
      <c r="L4" s="85">
        <v>12</v>
      </c>
      <c r="M4" s="85">
        <v>13</v>
      </c>
      <c r="N4" s="85">
        <v>14</v>
      </c>
      <c r="O4" s="85">
        <v>15</v>
      </c>
      <c r="P4" s="85">
        <v>16</v>
      </c>
      <c r="Q4" s="85">
        <v>17</v>
      </c>
      <c r="R4" s="85">
        <v>18</v>
      </c>
    </row>
    <row r="5" spans="1:18" ht="38.25" x14ac:dyDescent="0.25">
      <c r="A5" s="87">
        <v>1</v>
      </c>
      <c r="B5" s="88" t="s">
        <v>168</v>
      </c>
      <c r="C5" s="89">
        <v>4</v>
      </c>
      <c r="D5" s="89">
        <v>46</v>
      </c>
      <c r="E5" s="90">
        <f>(D5-C5)/D5</f>
        <v>0.91304347826086951</v>
      </c>
      <c r="F5" s="89">
        <v>1</v>
      </c>
      <c r="G5" s="89">
        <v>1</v>
      </c>
      <c r="H5" s="90">
        <f>(G5-F5)/G5</f>
        <v>0</v>
      </c>
      <c r="I5" s="89">
        <v>0</v>
      </c>
      <c r="J5" s="89">
        <v>3</v>
      </c>
      <c r="K5" s="90">
        <f>(J5-I5)/J5</f>
        <v>1</v>
      </c>
      <c r="L5" s="89">
        <v>0</v>
      </c>
      <c r="M5" s="89">
        <v>0</v>
      </c>
      <c r="N5" s="90">
        <v>0</v>
      </c>
      <c r="O5" s="89">
        <v>0</v>
      </c>
      <c r="P5" s="89">
        <v>0</v>
      </c>
      <c r="Q5" s="90">
        <v>0</v>
      </c>
      <c r="R5" s="89"/>
    </row>
    <row r="6" spans="1:18" s="95" customFormat="1" ht="63.75" x14ac:dyDescent="0.25">
      <c r="A6" s="91">
        <v>2</v>
      </c>
      <c r="B6" s="92" t="s">
        <v>169</v>
      </c>
      <c r="C6" s="93">
        <v>3</v>
      </c>
      <c r="D6" s="93">
        <v>46</v>
      </c>
      <c r="E6" s="94">
        <f>(D6-C6)/D6</f>
        <v>0.93478260869565222</v>
      </c>
      <c r="F6" s="93">
        <v>1</v>
      </c>
      <c r="G6" s="93">
        <v>1</v>
      </c>
      <c r="H6" s="94">
        <f>(G6-F6)/G6</f>
        <v>0</v>
      </c>
      <c r="I6" s="89">
        <v>0</v>
      </c>
      <c r="J6" s="89">
        <v>3</v>
      </c>
      <c r="K6" s="90">
        <f>(J6-I6)/J6</f>
        <v>1</v>
      </c>
      <c r="L6" s="93">
        <v>0</v>
      </c>
      <c r="M6" s="93">
        <v>0</v>
      </c>
      <c r="N6" s="94">
        <v>0</v>
      </c>
      <c r="O6" s="93">
        <v>0</v>
      </c>
      <c r="P6" s="93">
        <v>0</v>
      </c>
      <c r="Q6" s="94">
        <v>0</v>
      </c>
      <c r="R6" s="93"/>
    </row>
    <row r="7" spans="1:18" s="95" customFormat="1" ht="102" x14ac:dyDescent="0.25">
      <c r="A7" s="91">
        <v>3</v>
      </c>
      <c r="B7" s="92" t="s">
        <v>170</v>
      </c>
      <c r="C7" s="93">
        <v>0</v>
      </c>
      <c r="D7" s="93">
        <v>0</v>
      </c>
      <c r="E7" s="94">
        <v>0</v>
      </c>
      <c r="F7" s="93">
        <v>0</v>
      </c>
      <c r="G7" s="93">
        <v>0</v>
      </c>
      <c r="H7" s="94">
        <v>0</v>
      </c>
      <c r="I7" s="93">
        <v>0</v>
      </c>
      <c r="J7" s="93">
        <v>0</v>
      </c>
      <c r="K7" s="94">
        <v>0</v>
      </c>
      <c r="L7" s="93">
        <v>0</v>
      </c>
      <c r="M7" s="93">
        <v>0</v>
      </c>
      <c r="N7" s="94">
        <v>0</v>
      </c>
      <c r="O7" s="93">
        <v>0</v>
      </c>
      <c r="P7" s="93">
        <v>0</v>
      </c>
      <c r="Q7" s="94">
        <v>0</v>
      </c>
      <c r="R7" s="93">
        <v>0</v>
      </c>
    </row>
    <row r="8" spans="1:18" s="95" customFormat="1" x14ac:dyDescent="0.25">
      <c r="A8" s="91">
        <v>3.1</v>
      </c>
      <c r="B8" s="92" t="s">
        <v>171</v>
      </c>
      <c r="C8" s="93">
        <v>0</v>
      </c>
      <c r="D8" s="93">
        <v>0</v>
      </c>
      <c r="E8" s="94">
        <v>0</v>
      </c>
      <c r="F8" s="93">
        <v>0</v>
      </c>
      <c r="G8" s="93">
        <v>0</v>
      </c>
      <c r="H8" s="94">
        <v>0</v>
      </c>
      <c r="I8" s="93">
        <v>0</v>
      </c>
      <c r="J8" s="93">
        <v>0</v>
      </c>
      <c r="K8" s="94">
        <v>0</v>
      </c>
      <c r="L8" s="93">
        <v>0</v>
      </c>
      <c r="M8" s="93">
        <v>0</v>
      </c>
      <c r="N8" s="94">
        <v>0</v>
      </c>
      <c r="O8" s="93">
        <v>0</v>
      </c>
      <c r="P8" s="93">
        <v>0</v>
      </c>
      <c r="Q8" s="94">
        <v>0</v>
      </c>
      <c r="R8" s="93">
        <v>0</v>
      </c>
    </row>
    <row r="9" spans="1:18" s="95" customFormat="1" x14ac:dyDescent="0.25">
      <c r="A9" s="91">
        <v>3.2</v>
      </c>
      <c r="B9" s="92" t="s">
        <v>172</v>
      </c>
      <c r="C9" s="93">
        <v>0</v>
      </c>
      <c r="D9" s="93">
        <v>0</v>
      </c>
      <c r="E9" s="94">
        <v>0</v>
      </c>
      <c r="F9" s="93">
        <v>0</v>
      </c>
      <c r="G9" s="93">
        <v>0</v>
      </c>
      <c r="H9" s="94">
        <v>0</v>
      </c>
      <c r="I9" s="93">
        <v>0</v>
      </c>
      <c r="J9" s="93">
        <v>0</v>
      </c>
      <c r="K9" s="94">
        <v>0</v>
      </c>
      <c r="L9" s="93">
        <v>0</v>
      </c>
      <c r="M9" s="93">
        <v>0</v>
      </c>
      <c r="N9" s="94">
        <v>0</v>
      </c>
      <c r="O9" s="93">
        <v>0</v>
      </c>
      <c r="P9" s="93">
        <v>0</v>
      </c>
      <c r="Q9" s="94">
        <v>0</v>
      </c>
      <c r="R9" s="93">
        <v>0</v>
      </c>
    </row>
    <row r="10" spans="1:18" s="95" customFormat="1" ht="63.75" x14ac:dyDescent="0.25">
      <c r="A10" s="91">
        <v>4</v>
      </c>
      <c r="B10" s="92" t="s">
        <v>173</v>
      </c>
      <c r="C10" s="93">
        <v>15</v>
      </c>
      <c r="D10" s="93">
        <v>10</v>
      </c>
      <c r="E10" s="94">
        <f>(D10-C10)/D10</f>
        <v>-0.5</v>
      </c>
      <c r="F10" s="93">
        <v>15</v>
      </c>
      <c r="G10" s="93">
        <v>10</v>
      </c>
      <c r="H10" s="94">
        <f>(G10-F10)/G10</f>
        <v>-0.5</v>
      </c>
      <c r="I10" s="96">
        <v>0</v>
      </c>
      <c r="J10" s="96">
        <v>10</v>
      </c>
      <c r="K10" s="94">
        <f>(J10-I10)/J10</f>
        <v>1</v>
      </c>
      <c r="L10" s="96">
        <v>0</v>
      </c>
      <c r="M10" s="96">
        <v>0</v>
      </c>
      <c r="N10" s="94">
        <v>0</v>
      </c>
      <c r="O10" s="96">
        <v>0</v>
      </c>
      <c r="P10" s="96">
        <v>0</v>
      </c>
      <c r="Q10" s="94">
        <v>0</v>
      </c>
      <c r="R10" s="97"/>
    </row>
    <row r="11" spans="1:18" s="95" customFormat="1" ht="51" x14ac:dyDescent="0.25">
      <c r="A11" s="91">
        <v>5</v>
      </c>
      <c r="B11" s="92" t="s">
        <v>174</v>
      </c>
      <c r="C11" s="93">
        <v>3</v>
      </c>
      <c r="D11" s="93">
        <v>27</v>
      </c>
      <c r="E11" s="94">
        <f>(D11-C11)/D11</f>
        <v>0.88888888888888884</v>
      </c>
      <c r="F11" s="93">
        <v>1</v>
      </c>
      <c r="G11" s="93">
        <v>1</v>
      </c>
      <c r="H11" s="94">
        <f>(G11-F11)/G11</f>
        <v>0</v>
      </c>
      <c r="I11" s="93">
        <v>0</v>
      </c>
      <c r="J11" s="93">
        <v>3</v>
      </c>
      <c r="K11" s="94">
        <f>(J11-I11)/J11</f>
        <v>1</v>
      </c>
      <c r="L11" s="93">
        <v>0</v>
      </c>
      <c r="M11" s="93">
        <v>0</v>
      </c>
      <c r="N11" s="94">
        <v>0</v>
      </c>
      <c r="O11" s="93">
        <v>0</v>
      </c>
      <c r="P11" s="93">
        <v>0</v>
      </c>
      <c r="Q11" s="94">
        <v>0</v>
      </c>
      <c r="R11" s="93"/>
    </row>
    <row r="12" spans="1:18" s="95" customFormat="1" ht="51" x14ac:dyDescent="0.25">
      <c r="A12" s="91">
        <v>6</v>
      </c>
      <c r="B12" s="92" t="s">
        <v>175</v>
      </c>
      <c r="C12" s="93">
        <v>1</v>
      </c>
      <c r="D12" s="93">
        <v>11</v>
      </c>
      <c r="E12" s="94">
        <f>(D12-C12)/D12</f>
        <v>0.90909090909090906</v>
      </c>
      <c r="F12" s="93">
        <v>0</v>
      </c>
      <c r="G12" s="93">
        <v>1</v>
      </c>
      <c r="H12" s="94">
        <v>0</v>
      </c>
      <c r="I12" s="93">
        <v>0</v>
      </c>
      <c r="J12" s="93">
        <v>3</v>
      </c>
      <c r="K12" s="94">
        <f>(J12-I12)/J12</f>
        <v>1</v>
      </c>
      <c r="L12" s="93">
        <v>0</v>
      </c>
      <c r="M12" s="93">
        <v>0</v>
      </c>
      <c r="N12" s="94">
        <v>0</v>
      </c>
      <c r="O12" s="93">
        <v>0</v>
      </c>
      <c r="P12" s="93">
        <v>0</v>
      </c>
      <c r="Q12" s="94">
        <v>0</v>
      </c>
      <c r="R12" s="93"/>
    </row>
    <row r="13" spans="1:18" s="95" customFormat="1" ht="89.25" x14ac:dyDescent="0.25">
      <c r="A13" s="91">
        <v>7</v>
      </c>
      <c r="B13" s="92" t="s">
        <v>176</v>
      </c>
      <c r="C13" s="93">
        <v>0</v>
      </c>
      <c r="D13" s="93">
        <v>0</v>
      </c>
      <c r="E13" s="94">
        <v>0</v>
      </c>
      <c r="F13" s="93">
        <v>0</v>
      </c>
      <c r="G13" s="93">
        <v>0</v>
      </c>
      <c r="H13" s="94">
        <v>0</v>
      </c>
      <c r="I13" s="93">
        <v>0</v>
      </c>
      <c r="J13" s="93">
        <v>0</v>
      </c>
      <c r="K13" s="94">
        <v>0</v>
      </c>
      <c r="L13" s="93">
        <v>0</v>
      </c>
      <c r="M13" s="93">
        <v>0</v>
      </c>
      <c r="N13" s="94">
        <v>0</v>
      </c>
      <c r="O13" s="93">
        <v>0</v>
      </c>
      <c r="P13" s="93"/>
      <c r="Q13" s="94">
        <v>0</v>
      </c>
      <c r="R13" s="93">
        <v>0</v>
      </c>
    </row>
    <row r="14" spans="1:18" s="95" customFormat="1" x14ac:dyDescent="0.25">
      <c r="A14" s="91">
        <v>7.1</v>
      </c>
      <c r="B14" s="92" t="s">
        <v>171</v>
      </c>
      <c r="C14" s="93">
        <v>0</v>
      </c>
      <c r="D14" s="93">
        <v>0</v>
      </c>
      <c r="E14" s="94">
        <v>0</v>
      </c>
      <c r="F14" s="93">
        <v>0</v>
      </c>
      <c r="G14" s="93">
        <v>0</v>
      </c>
      <c r="H14" s="94">
        <v>0</v>
      </c>
      <c r="I14" s="93">
        <v>0</v>
      </c>
      <c r="J14" s="93">
        <v>0</v>
      </c>
      <c r="K14" s="94">
        <v>0</v>
      </c>
      <c r="L14" s="93">
        <v>0</v>
      </c>
      <c r="M14" s="93">
        <v>0</v>
      </c>
      <c r="N14" s="94">
        <v>0</v>
      </c>
      <c r="O14" s="93">
        <v>0</v>
      </c>
      <c r="P14" s="93">
        <v>0</v>
      </c>
      <c r="Q14" s="94">
        <v>0</v>
      </c>
      <c r="R14" s="93">
        <v>0</v>
      </c>
    </row>
    <row r="15" spans="1:18" s="95" customFormat="1" x14ac:dyDescent="0.25">
      <c r="A15" s="91">
        <v>7.2</v>
      </c>
      <c r="B15" s="92" t="s">
        <v>177</v>
      </c>
      <c r="C15" s="93">
        <v>0</v>
      </c>
      <c r="D15" s="93">
        <v>0</v>
      </c>
      <c r="E15" s="94">
        <v>0</v>
      </c>
      <c r="F15" s="93">
        <v>0</v>
      </c>
      <c r="G15" s="93">
        <v>0</v>
      </c>
      <c r="H15" s="94">
        <v>0</v>
      </c>
      <c r="I15" s="93">
        <v>0</v>
      </c>
      <c r="J15" s="93">
        <v>0</v>
      </c>
      <c r="K15" s="94">
        <v>0</v>
      </c>
      <c r="L15" s="93">
        <v>0</v>
      </c>
      <c r="M15" s="93">
        <v>0</v>
      </c>
      <c r="N15" s="94">
        <v>0</v>
      </c>
      <c r="O15" s="93">
        <v>0</v>
      </c>
      <c r="P15" s="93">
        <v>0</v>
      </c>
      <c r="Q15" s="94">
        <v>0</v>
      </c>
      <c r="R15" s="93">
        <v>0</v>
      </c>
    </row>
    <row r="16" spans="1:18" s="95" customFormat="1" ht="63.75" x14ac:dyDescent="0.25">
      <c r="A16" s="91">
        <v>8</v>
      </c>
      <c r="B16" s="92" t="s">
        <v>178</v>
      </c>
      <c r="C16" s="93">
        <v>70</v>
      </c>
      <c r="D16" s="93">
        <v>70</v>
      </c>
      <c r="E16" s="94">
        <f>(D16-C16)/D16</f>
        <v>0</v>
      </c>
      <c r="F16" s="93">
        <v>70</v>
      </c>
      <c r="G16" s="93">
        <v>71</v>
      </c>
      <c r="H16" s="94">
        <f>(G16-F16)/G16</f>
        <v>1.4084507042253521E-2</v>
      </c>
      <c r="I16" s="96">
        <v>0</v>
      </c>
      <c r="J16" s="96">
        <v>97</v>
      </c>
      <c r="K16" s="94">
        <f>(J16-I16)/J16</f>
        <v>1</v>
      </c>
      <c r="L16" s="96">
        <v>0</v>
      </c>
      <c r="M16" s="96">
        <v>0</v>
      </c>
      <c r="N16" s="94">
        <v>0</v>
      </c>
      <c r="O16" s="96">
        <v>0</v>
      </c>
      <c r="P16" s="96">
        <v>0</v>
      </c>
      <c r="Q16" s="94">
        <v>0</v>
      </c>
      <c r="R16" s="96">
        <v>0</v>
      </c>
    </row>
  </sheetData>
  <mergeCells count="9">
    <mergeCell ref="A1:A3"/>
    <mergeCell ref="B1:B3"/>
    <mergeCell ref="C1:Q1"/>
    <mergeCell ref="R1:R2"/>
    <mergeCell ref="C2:E2"/>
    <mergeCell ref="F2:H2"/>
    <mergeCell ref="I2:K2"/>
    <mergeCell ref="L2:N2"/>
    <mergeCell ref="O2:Q2"/>
  </mergeCells>
  <pageMargins left="0.25208333333333299" right="0.25208333333333299" top="0.25208333333333299" bottom="0.25208333333333299" header="0.51180555555555496" footer="0.51180555555555496"/>
  <pageSetup paperSize="8" scale="94"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7</vt:i4>
      </vt:variant>
    </vt:vector>
  </HeadingPairs>
  <TitlesOfParts>
    <vt:vector size="24" baseType="lpstr">
      <vt:lpstr>Таблица 1.1</vt:lpstr>
      <vt:lpstr>Таблица 1.2</vt:lpstr>
      <vt:lpstr>Таблица 1.3</vt:lpstr>
      <vt:lpstr>Таблица 1.4</vt:lpstr>
      <vt:lpstr>Таблица 2.1</vt:lpstr>
      <vt:lpstr>Таблица 2.2</vt:lpstr>
      <vt:lpstr>Таблица 3.1</vt:lpstr>
      <vt:lpstr>Таблица 4.1 с ПО</vt:lpstr>
      <vt:lpstr>Таблица 3.4</vt:lpstr>
      <vt:lpstr>Таблица 3.5</vt:lpstr>
      <vt:lpstr>Таблица 4.1</vt:lpstr>
      <vt:lpstr>Таблица 4.2</vt:lpstr>
      <vt:lpstr>Таблица 4.3</vt:lpstr>
      <vt:lpstr>п. 4.4-4.8</vt:lpstr>
      <vt:lpstr>Таблица 4.5</vt:lpstr>
      <vt:lpstr>Таблица 4.7.</vt:lpstr>
      <vt:lpstr>Таблица 4.9</vt:lpstr>
      <vt:lpstr>'Таблица 4.2'!_ФильтрБазыДанных</vt:lpstr>
      <vt:lpstr>'Таблица 4.7.'!_ФильтрБазыДанных</vt:lpstr>
      <vt:lpstr>'Таблица 4.1'!bookmark0</vt:lpstr>
      <vt:lpstr>'Таблица 4.1 с ПО'!bookmark0</vt:lpstr>
      <vt:lpstr>'Таблица 1.2'!Область_печати</vt:lpstr>
      <vt:lpstr>'Таблица 4.1'!Область_печати</vt:lpstr>
      <vt:lpstr>'Таблица 4.1 с ПО'!Область_печати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Гереев Седретдин Бедретдинович</dc:creator>
  <dc:description/>
  <cp:lastModifiedBy>Михаил</cp:lastModifiedBy>
  <cp:revision>5</cp:revision>
  <cp:lastPrinted>2022-03-31T06:00:23Z</cp:lastPrinted>
  <dcterms:created xsi:type="dcterms:W3CDTF">2016-03-25T05:41:31Z</dcterms:created>
  <dcterms:modified xsi:type="dcterms:W3CDTF">2022-03-31T12:01:53Z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