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4680" windowHeight="4710"/>
  </bookViews>
  <sheets>
    <sheet name="выше 35 кВ" sheetId="4" r:id="rId1"/>
  </sheets>
  <externalReferences>
    <externalReference r:id="rId2"/>
  </externalReferences>
  <definedNames>
    <definedName name="ТП_РП_6_10_кВ">[1]Ф4_доп!$C$107:$C$164</definedName>
  </definedNames>
  <calcPr calcId="152511" iterateDelta="1E-4"/>
</workbook>
</file>

<file path=xl/calcChain.xml><?xml version="1.0" encoding="utf-8"?>
<calcChain xmlns="http://schemas.openxmlformats.org/spreadsheetml/2006/main">
  <c r="F32" i="4" l="1"/>
  <c r="F30" i="4"/>
  <c r="F27" i="4"/>
  <c r="F24" i="4"/>
  <c r="K30" i="4" l="1"/>
</calcChain>
</file>

<file path=xl/sharedStrings.xml><?xml version="1.0" encoding="utf-8"?>
<sst xmlns="http://schemas.openxmlformats.org/spreadsheetml/2006/main" count="137" uniqueCount="97">
  <si>
    <t>Приложение № 1</t>
  </si>
  <si>
    <t>к распоряжению № ______ от___________</t>
  </si>
  <si>
    <t>№ п/п</t>
  </si>
  <si>
    <t>Наименование муниципального образования</t>
  </si>
  <si>
    <t>Наименование центра питания (ЦП)</t>
  </si>
  <si>
    <t>Напряжение ЦП</t>
  </si>
  <si>
    <t>Установленная мощность трансформаторов Sуст. с указанием их количества, шт/ МВА</t>
  </si>
  <si>
    <t>Предельно допустимая нагрузка, МВт</t>
  </si>
  <si>
    <t>Информация по потребителям</t>
  </si>
  <si>
    <t>Информация по заявителям</t>
  </si>
  <si>
    <t>Текущий резерв мощности с учетом присоединенных потребителей, МВт</t>
  </si>
  <si>
    <t>Текущий резерв с учетом заключенных договоров на ТП, МВт</t>
  </si>
  <si>
    <t>№ яч.</t>
  </si>
  <si>
    <t>Наим. Потребителя</t>
  </si>
  <si>
    <t>Максимальная мощность, МВт</t>
  </si>
  <si>
    <t>Т.У., № и дата</t>
  </si>
  <si>
    <t>АРБ, № и дата</t>
  </si>
  <si>
    <t>Наим. Заявителя</t>
  </si>
  <si>
    <t>44, 53, 69</t>
  </si>
  <si>
    <t>ОАО "Искож</t>
  </si>
  <si>
    <t>-</t>
  </si>
  <si>
    <t>б/н от 01.02.2014</t>
  </si>
  <si>
    <t>ОАО "Кировский мясокомбинат"</t>
  </si>
  <si>
    <t>б/н от 27.01.2015</t>
  </si>
  <si>
    <t>40, 65</t>
  </si>
  <si>
    <t>ОАО "КШЗ"</t>
  </si>
  <si>
    <t>43, 57</t>
  </si>
  <si>
    <t>ООО "Стройсервис"</t>
  </si>
  <si>
    <t>б/н от 21.07.2014</t>
  </si>
  <si>
    <t>54, 63</t>
  </si>
  <si>
    <t>ООО "Снабсбытсервис"</t>
  </si>
  <si>
    <t>ООО "Магистраль"</t>
  </si>
  <si>
    <t>50,51, 52, 60, 61, 62, 66</t>
  </si>
  <si>
    <t>МУП "Горэлектросеть"</t>
  </si>
  <si>
    <t>2, 9, 29</t>
  </si>
  <si>
    <t>б/н от 01.01.2015</t>
  </si>
  <si>
    <t>5, 31</t>
  </si>
  <si>
    <t>ИП "Роздухов"</t>
  </si>
  <si>
    <t>10/2015 от 01.01.2015</t>
  </si>
  <si>
    <t>4, 27</t>
  </si>
  <si>
    <t>АО "Автотранспортное предприятие"</t>
  </si>
  <si>
    <t>8/2015 от 01.01.2015</t>
  </si>
  <si>
    <t>ЗАО "Красногорский"</t>
  </si>
  <si>
    <t>5/2015 от 01.01.2015</t>
  </si>
  <si>
    <t>6, 14,23, 30</t>
  </si>
  <si>
    <t>ООО "Вятская сетевая компания"</t>
  </si>
  <si>
    <t>6/2015 от 01.01.2015</t>
  </si>
  <si>
    <t>ООО "Стройсистема"</t>
  </si>
  <si>
    <t>2/2015 от 01.01.2015</t>
  </si>
  <si>
    <t>ПСП "Энергострой</t>
  </si>
  <si>
    <t>7/2015 от 01.01.2017</t>
  </si>
  <si>
    <t>ОАО "СВЭС"</t>
  </si>
  <si>
    <t>9/2015 от 01.01.2018</t>
  </si>
  <si>
    <t>ООО "Вятка-Промжелдортранс"</t>
  </si>
  <si>
    <t>3/2015 от 01.01.2019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</si>
  <si>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на 30.09.2018</t>
  </si>
  <si>
    <t>ООО "ИВЭСК"</t>
  </si>
  <si>
    <t>РФ, Ивановская область, г.Тейково, ул. Лежневского д.21</t>
  </si>
  <si>
    <t>ПС 110 кВ Тейковский ХБК</t>
  </si>
  <si>
    <t>110</t>
  </si>
  <si>
    <t>РФ, Ивановская область, Фурмановский район, с. Хромцово, Территория Хромцовского карьера</t>
  </si>
  <si>
    <t>ПС 35/6 "Хромцово"</t>
  </si>
  <si>
    <t>35</t>
  </si>
  <si>
    <t>РФ, Ивановская область, Родниковский район с. Каминский, ул. Каминского, 1</t>
  </si>
  <si>
    <t>ПС 35/10/0,4 кВ Фабрики им. Каминского</t>
  </si>
  <si>
    <t>1×1,8+1×1+1×6,3</t>
  </si>
  <si>
    <t>РФ, Ивановская область, Вичугский район, п. Каменка, ул. 25 Октября</t>
  </si>
  <si>
    <t>ПС "Красный Октябрь"</t>
  </si>
  <si>
    <t>1×4+1×2,5+1×4</t>
  </si>
  <si>
    <t xml:space="preserve">№№ 661, 662, 663, 665, 671, 673, 674, 679, </t>
  </si>
  <si>
    <t>ООО "Экотекс"</t>
  </si>
  <si>
    <t>3-ск/2019</t>
  </si>
  <si>
    <t>ОАО "Ивагропром",</t>
  </si>
  <si>
    <t>№№ 678,669</t>
  </si>
  <si>
    <t>ОАО "Тейковский молочный завод"</t>
  </si>
  <si>
    <t>№№ 677, 666</t>
  </si>
  <si>
    <t>ООО "Хромцовский карьер"</t>
  </si>
  <si>
    <t>7-ск/2019</t>
  </si>
  <si>
    <t>6-ск/2019</t>
  </si>
  <si>
    <t>1-ск/2019</t>
  </si>
  <si>
    <t xml:space="preserve">№№ 2, 8, 13, 16, 20, 23, 24, 25, 26, </t>
  </si>
  <si>
    <t>ООО "Текстиль групп"</t>
  </si>
  <si>
    <t>75-ск/2018</t>
  </si>
  <si>
    <t>ОАО "МРСК Центра и Приволжья"</t>
  </si>
  <si>
    <t>ООО "Фабрика Красный Октябрь"</t>
  </si>
  <si>
    <t>№№ 131,133, 134</t>
  </si>
  <si>
    <t>№№ 3, 25, 5,29, 2, 21, 9, 30, 17, 31, 6,24</t>
  </si>
  <si>
    <t>2×16</t>
  </si>
  <si>
    <t>2×6,3</t>
  </si>
  <si>
    <t>№8 от 02.10.2017</t>
  </si>
  <si>
    <t>Договор оказания услуг по передаче электрической энергии № 372000822 от 15.11.18</t>
  </si>
  <si>
    <t>контактные соединения шпилек выводов 0,4 кВ Т-1 35/0,4 , контактные соединения шпилек выводов 0,4 кВ Т-1 35/0,4; фидера №№136, 138;</t>
  </si>
  <si>
    <t>ОАО "Вичугская горэлектросеть"</t>
  </si>
  <si>
    <t xml:space="preserve">№№12, 22, </t>
  </si>
  <si>
    <t xml:space="preserve">№№ 18, 23, </t>
  </si>
  <si>
    <t>ООО "Фурмановская земельная компания"</t>
  </si>
  <si>
    <t>№18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</si>
</sst>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4" fillId="0" borderId="0" xfId="1" applyFont="1"/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/>
    </xf>
    <xf numFmtId="0" fontId="3" fillId="0" borderId="6" xfId="1" applyFont="1" applyBorder="1" applyAlignment="1">
      <alignment wrapText="1"/>
    </xf>
    <xf numFmtId="0" fontId="3" fillId="0" borderId="6" xfId="1" applyFont="1" applyBorder="1" applyAlignment="1">
      <alignment horizontal="center" vertical="center" wrapText="1"/>
    </xf>
    <xf numFmtId="49" fontId="3" fillId="0" borderId="6" xfId="1" applyNumberFormat="1" applyFont="1" applyBorder="1" applyAlignment="1">
      <alignment horizontal="center"/>
    </xf>
    <xf numFmtId="0" fontId="3" fillId="0" borderId="6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0" fontId="3" fillId="0" borderId="6" xfId="1" applyFont="1" applyFill="1" applyBorder="1"/>
    <xf numFmtId="164" fontId="3" fillId="0" borderId="6" xfId="1" applyNumberFormat="1" applyFont="1" applyFill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0" fontId="3" fillId="0" borderId="0" xfId="1" applyFont="1"/>
    <xf numFmtId="0" fontId="5" fillId="0" borderId="0" xfId="1" applyFont="1"/>
    <xf numFmtId="0" fontId="3" fillId="0" borderId="6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center"/>
    </xf>
    <xf numFmtId="0" fontId="3" fillId="0" borderId="6" xfId="1" applyFont="1" applyFill="1" applyBorder="1" applyAlignment="1">
      <alignment wrapText="1"/>
    </xf>
    <xf numFmtId="0" fontId="3" fillId="0" borderId="6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left" wrapText="1"/>
    </xf>
    <xf numFmtId="0" fontId="3" fillId="0" borderId="6" xfId="1" applyFont="1" applyFill="1" applyBorder="1" applyAlignment="1">
      <alignment horizontal="center" wrapText="1"/>
    </xf>
    <xf numFmtId="0" fontId="3" fillId="0" borderId="6" xfId="1" applyNumberFormat="1" applyFont="1" applyBorder="1" applyAlignment="1">
      <alignment horizontal="center" wrapText="1"/>
    </xf>
    <xf numFmtId="0" fontId="4" fillId="0" borderId="6" xfId="1" applyFont="1" applyBorder="1" applyAlignment="1">
      <alignment horizontal="left"/>
    </xf>
    <xf numFmtId="0" fontId="3" fillId="0" borderId="6" xfId="1" applyNumberFormat="1" applyFont="1" applyBorder="1" applyAlignment="1">
      <alignment horizontal="left" wrapText="1"/>
    </xf>
    <xf numFmtId="0" fontId="6" fillId="0" borderId="6" xfId="1" applyNumberFormat="1" applyFont="1" applyBorder="1" applyAlignment="1">
      <alignment horizontal="center" wrapText="1"/>
    </xf>
    <xf numFmtId="164" fontId="4" fillId="0" borderId="6" xfId="1" applyNumberFormat="1" applyFont="1" applyBorder="1"/>
    <xf numFmtId="0" fontId="6" fillId="0" borderId="0" xfId="1" applyFont="1"/>
    <xf numFmtId="0" fontId="3" fillId="0" borderId="6" xfId="1" applyFont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164" fontId="3" fillId="3" borderId="6" xfId="1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3" fillId="0" borderId="7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49" fontId="3" fillId="0" borderId="8" xfId="1" applyNumberFormat="1" applyFont="1" applyBorder="1" applyAlignment="1">
      <alignment horizontal="center" vertical="center"/>
    </xf>
    <xf numFmtId="0" fontId="3" fillId="0" borderId="8" xfId="1" applyNumberFormat="1" applyFont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/>
    </xf>
    <xf numFmtId="0" fontId="7" fillId="2" borderId="4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left" vertical="center"/>
    </xf>
    <xf numFmtId="0" fontId="4" fillId="0" borderId="2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164" fontId="3" fillId="3" borderId="8" xfId="1" applyNumberFormat="1" applyFont="1" applyFill="1" applyBorder="1" applyAlignment="1">
      <alignment horizontal="center" vertical="center"/>
    </xf>
    <xf numFmtId="164" fontId="3" fillId="3" borderId="7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164" fontId="3" fillId="0" borderId="8" xfId="1" applyNumberFormat="1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74;&#1077;&#1076;&#1077;&#1085;&#1080;&#1103;\&#1054;&#1073;&#1086;&#1088;&#1091;&#1076;&#1086;&#1074;&#1072;&#1085;&#1080;&#1077;%20&#1050;&#1048;\!&#1057;&#1074;&#1086;&#1076;&#1085;&#1072;&#1103;%20&#1087;&#1086;%20&#1086;&#1073;&#1086;&#1088;&#1091;&#1076;&#1086;&#1074;&#1072;&#1085;&#1080;&#1102;%2021.10.2016%20&#1082;&#1086;&#1088;%20&#1050;&#1080;&#1088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С"/>
      <sheetName val="Тр-ры"/>
      <sheetName val="В.в. тр."/>
      <sheetName val="Выкл."/>
      <sheetName val="В.в. МВ"/>
      <sheetName val="Л.вводы"/>
      <sheetName val="ОДиКЗ"/>
      <sheetName val="Разъед."/>
      <sheetName val="ТТ"/>
      <sheetName val="ТН"/>
      <sheetName val="РВС"/>
      <sheetName val="ОПН"/>
      <sheetName val="ВЧ"/>
      <sheetName val="БСК"/>
      <sheetName val="РУ"/>
      <sheetName val="ПСН"/>
      <sheetName val="ДГР"/>
      <sheetName val="Тк.рр"/>
      <sheetName val="ШМ"/>
      <sheetName val="АБ"/>
      <sheetName val="Опер"/>
      <sheetName val="ТП,РП"/>
      <sheetName val="Тр.ТП,РП"/>
      <sheetName val="ЗиС"/>
      <sheetName val="Ф1_г"/>
      <sheetName val="Ф2_осн"/>
      <sheetName val="Ф3_ч"/>
      <sheetName val="Ф4_доп"/>
      <sheetName val="Ф5_схП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8">
          <cell r="C18">
            <v>2014</v>
          </cell>
        </row>
      </sheetData>
      <sheetData sheetId="25">
        <row r="59">
          <cell r="C59">
            <v>220</v>
          </cell>
        </row>
      </sheetData>
      <sheetData sheetId="26" refreshError="1"/>
      <sheetData sheetId="27">
        <row r="20">
          <cell r="C20" t="str">
            <v>Кировский</v>
          </cell>
        </row>
        <row r="107">
          <cell r="C107" t="str">
            <v>ТП-43а</v>
          </cell>
        </row>
        <row r="108">
          <cell r="C108" t="str">
            <v xml:space="preserve">КТП 10/0,4 кВ (участок Отворский) </v>
          </cell>
        </row>
        <row r="109">
          <cell r="C109" t="str">
            <v>КТП №18 6/0,4 (мкр.Каринторф)</v>
          </cell>
        </row>
        <row r="110">
          <cell r="C110" t="str">
            <v>КТП №20 6/0,4 (мкр. Каринторф)</v>
          </cell>
        </row>
        <row r="111">
          <cell r="C111" t="str">
            <v>КТП-17 6/0,4 (мкр.Каринторф)</v>
          </cell>
        </row>
        <row r="112">
          <cell r="C112" t="str">
            <v>Двухтрансформаторная ТП: 250 и 160кВА (п.Светлый)</v>
          </cell>
        </row>
        <row r="113">
          <cell r="C113" t="str">
            <v>Двухтрансформаторная ТП: 250 и 160кВА (п.Светлый)</v>
          </cell>
        </row>
        <row r="114">
          <cell r="C114" t="str">
            <v>ЗТП №19 6/0,4 (мкр. Каринторф)</v>
          </cell>
        </row>
        <row r="115">
          <cell r="C115" t="str">
            <v>ЗТП №177 6/0,4 (г. Кирово-Чепецк)</v>
          </cell>
        </row>
        <row r="116">
          <cell r="C116" t="str">
            <v>КТП 6/0,4 АБК</v>
          </cell>
        </row>
        <row r="117">
          <cell r="C117" t="str">
            <v>МКР Благовещенский РП-1 (РП-37)</v>
          </cell>
        </row>
        <row r="118">
          <cell r="C118" t="str">
            <v>МКР Благовещенский РП-1 (РП-37)</v>
          </cell>
        </row>
        <row r="119">
          <cell r="C119" t="str">
            <v xml:space="preserve">ТП-2 (ТП-570) </v>
          </cell>
        </row>
        <row r="120">
          <cell r="C120" t="str">
            <v>ТП-2 (ТП-570)</v>
          </cell>
        </row>
        <row r="121">
          <cell r="C121" t="str">
            <v>ТП-3</v>
          </cell>
        </row>
        <row r="122">
          <cell r="C122" t="str">
            <v>ТП-3</v>
          </cell>
        </row>
        <row r="123">
          <cell r="C123" t="str">
            <v>ТП-592</v>
          </cell>
        </row>
        <row r="124">
          <cell r="C124" t="str">
            <v>ТП-592</v>
          </cell>
        </row>
        <row r="125">
          <cell r="C125" t="str">
            <v>РП-10кВ пос. Вознесенский</v>
          </cell>
        </row>
        <row r="126">
          <cell r="C126" t="str">
            <v>РП-10кВ пос. Вознесенский</v>
          </cell>
        </row>
        <row r="127">
          <cell r="C127" t="str">
            <v>ТП "Старко"</v>
          </cell>
        </row>
        <row r="128">
          <cell r="C128" t="str">
            <v>ТП "Старко"</v>
          </cell>
        </row>
        <row r="129">
          <cell r="C129" t="str">
            <v>ТП №1 10/0,4 кВ</v>
          </cell>
        </row>
        <row r="164">
          <cell r="C164" t="str">
            <v xml:space="preserve"> - // -</v>
          </cell>
        </row>
      </sheetData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29" zoomScale="85" zoomScaleNormal="85" workbookViewId="0">
      <selection activeCell="B30" sqref="B30:B31"/>
    </sheetView>
  </sheetViews>
  <sheetFormatPr defaultColWidth="9.140625" defaultRowHeight="15" outlineLevelRow="1" outlineLevelCol="1" x14ac:dyDescent="0.25"/>
  <cols>
    <col min="1" max="1" width="4.42578125" style="1" customWidth="1"/>
    <col min="2" max="2" width="16.7109375" style="1" customWidth="1"/>
    <col min="3" max="3" width="15.5703125" style="1" customWidth="1"/>
    <col min="4" max="4" width="14.42578125" style="1" customWidth="1"/>
    <col min="5" max="5" width="17.85546875" style="1" customWidth="1"/>
    <col min="6" max="6" width="11.42578125" style="1" customWidth="1"/>
    <col min="7" max="7" width="15.5703125" style="1" customWidth="1" outlineLevel="1"/>
    <col min="8" max="8" width="21.140625" style="1" customWidth="1" outlineLevel="1"/>
    <col min="9" max="9" width="13.28515625" style="1" customWidth="1" outlineLevel="1"/>
    <col min="10" max="10" width="13.5703125" style="1" customWidth="1" outlineLevel="1"/>
    <col min="11" max="11" width="21.28515625" style="1" customWidth="1" outlineLevel="1"/>
    <col min="12" max="12" width="16.85546875" style="1" customWidth="1" outlineLevel="1"/>
    <col min="13" max="13" width="13.42578125" style="1" customWidth="1" outlineLevel="1"/>
    <col min="14" max="14" width="17" style="1" customWidth="1" outlineLevel="1"/>
    <col min="15" max="15" width="16" style="1" customWidth="1"/>
    <col min="16" max="16" width="14.42578125" style="1" customWidth="1"/>
    <col min="17" max="16384" width="9.140625" style="1"/>
  </cols>
  <sheetData>
    <row r="1" spans="1:17" x14ac:dyDescent="0.25">
      <c r="P1" s="2" t="s">
        <v>0</v>
      </c>
    </row>
    <row r="2" spans="1:17" x14ac:dyDescent="0.25">
      <c r="P2" s="2" t="s">
        <v>1</v>
      </c>
    </row>
    <row r="3" spans="1:17" x14ac:dyDescent="0.25">
      <c r="P3" s="2"/>
    </row>
    <row r="4" spans="1:17" ht="63.75" customHeight="1" x14ac:dyDescent="0.25">
      <c r="A4" s="54" t="s">
        <v>55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7" ht="34.5" customHeight="1" x14ac:dyDescent="0.25">
      <c r="A5" s="55" t="s">
        <v>2</v>
      </c>
      <c r="B5" s="52" t="s">
        <v>3</v>
      </c>
      <c r="C5" s="52" t="s">
        <v>4</v>
      </c>
      <c r="D5" s="52" t="s">
        <v>5</v>
      </c>
      <c r="E5" s="52" t="s">
        <v>6</v>
      </c>
      <c r="F5" s="52" t="s">
        <v>7</v>
      </c>
      <c r="G5" s="57" t="s">
        <v>8</v>
      </c>
      <c r="H5" s="58"/>
      <c r="I5" s="58"/>
      <c r="J5" s="58"/>
      <c r="K5" s="59"/>
      <c r="L5" s="60" t="s">
        <v>9</v>
      </c>
      <c r="M5" s="60"/>
      <c r="N5" s="60"/>
      <c r="O5" s="52" t="s">
        <v>10</v>
      </c>
      <c r="P5" s="52" t="s">
        <v>11</v>
      </c>
      <c r="Q5" s="3"/>
    </row>
    <row r="6" spans="1:17" ht="41.25" customHeight="1" x14ac:dyDescent="0.25">
      <c r="A6" s="56"/>
      <c r="B6" s="53"/>
      <c r="C6" s="53"/>
      <c r="D6" s="53"/>
      <c r="E6" s="53"/>
      <c r="F6" s="53"/>
      <c r="G6" s="32" t="s">
        <v>12</v>
      </c>
      <c r="H6" s="32" t="s">
        <v>13</v>
      </c>
      <c r="I6" s="4" t="s">
        <v>14</v>
      </c>
      <c r="J6" s="5" t="s">
        <v>15</v>
      </c>
      <c r="K6" s="5" t="s">
        <v>16</v>
      </c>
      <c r="L6" s="6" t="s">
        <v>17</v>
      </c>
      <c r="M6" s="7" t="s">
        <v>14</v>
      </c>
      <c r="N6" s="6" t="s">
        <v>15</v>
      </c>
      <c r="O6" s="53"/>
      <c r="P6" s="53"/>
      <c r="Q6" s="3"/>
    </row>
    <row r="7" spans="1:17" s="18" customFormat="1" ht="26.25" hidden="1" outlineLevel="1" x14ac:dyDescent="0.25">
      <c r="A7" s="8"/>
      <c r="B7" s="9"/>
      <c r="C7" s="10"/>
      <c r="D7" s="11"/>
      <c r="E7" s="12"/>
      <c r="F7" s="13"/>
      <c r="G7" s="19" t="s">
        <v>18</v>
      </c>
      <c r="H7" s="20" t="s">
        <v>19</v>
      </c>
      <c r="I7" s="15">
        <v>4.8</v>
      </c>
      <c r="J7" s="21" t="s">
        <v>20</v>
      </c>
      <c r="K7" s="21" t="s">
        <v>21</v>
      </c>
      <c r="L7" s="22" t="s">
        <v>22</v>
      </c>
      <c r="M7" s="15">
        <v>0.4</v>
      </c>
      <c r="N7" s="14" t="s">
        <v>23</v>
      </c>
      <c r="O7" s="16"/>
      <c r="P7" s="16"/>
      <c r="Q7" s="17"/>
    </row>
    <row r="8" spans="1:17" s="18" customFormat="1" hidden="1" outlineLevel="1" x14ac:dyDescent="0.25">
      <c r="A8" s="8"/>
      <c r="B8" s="9"/>
      <c r="C8" s="10"/>
      <c r="D8" s="11"/>
      <c r="E8" s="12"/>
      <c r="F8" s="13"/>
      <c r="G8" s="21" t="s">
        <v>24</v>
      </c>
      <c r="H8" s="23" t="s">
        <v>25</v>
      </c>
      <c r="I8" s="15">
        <v>7.6</v>
      </c>
      <c r="J8" s="21" t="s">
        <v>20</v>
      </c>
      <c r="K8" s="21" t="s">
        <v>21</v>
      </c>
      <c r="L8" s="14"/>
      <c r="M8" s="15"/>
      <c r="N8" s="14"/>
      <c r="O8" s="16"/>
      <c r="P8" s="16"/>
      <c r="Q8" s="17"/>
    </row>
    <row r="9" spans="1:17" s="18" customFormat="1" hidden="1" outlineLevel="1" x14ac:dyDescent="0.25">
      <c r="A9" s="8"/>
      <c r="B9" s="9"/>
      <c r="C9" s="10"/>
      <c r="D9" s="11"/>
      <c r="E9" s="12"/>
      <c r="F9" s="13"/>
      <c r="G9" s="21" t="s">
        <v>26</v>
      </c>
      <c r="H9" s="23" t="s">
        <v>27</v>
      </c>
      <c r="I9" s="15">
        <v>1.978</v>
      </c>
      <c r="J9" s="21" t="s">
        <v>20</v>
      </c>
      <c r="K9" s="21" t="s">
        <v>28</v>
      </c>
      <c r="L9" s="14"/>
      <c r="M9" s="15"/>
      <c r="N9" s="14"/>
      <c r="O9" s="16"/>
      <c r="P9" s="16"/>
      <c r="Q9" s="17"/>
    </row>
    <row r="10" spans="1:17" s="18" customFormat="1" ht="26.25" hidden="1" outlineLevel="1" x14ac:dyDescent="0.25">
      <c r="A10" s="8"/>
      <c r="B10" s="9"/>
      <c r="C10" s="10"/>
      <c r="D10" s="11"/>
      <c r="E10" s="12"/>
      <c r="F10" s="13"/>
      <c r="G10" s="21">
        <v>42</v>
      </c>
      <c r="H10" s="24" t="s">
        <v>22</v>
      </c>
      <c r="I10" s="15">
        <v>2.6</v>
      </c>
      <c r="J10" s="21" t="s">
        <v>20</v>
      </c>
      <c r="K10" s="21" t="s">
        <v>21</v>
      </c>
      <c r="L10" s="14"/>
      <c r="M10" s="15"/>
      <c r="N10" s="14"/>
      <c r="O10" s="16"/>
      <c r="P10" s="16"/>
      <c r="Q10" s="17"/>
    </row>
    <row r="11" spans="1:17" s="18" customFormat="1" hidden="1" outlineLevel="1" x14ac:dyDescent="0.25">
      <c r="A11" s="8"/>
      <c r="B11" s="9"/>
      <c r="C11" s="10"/>
      <c r="D11" s="11"/>
      <c r="E11" s="12"/>
      <c r="F11" s="13"/>
      <c r="G11" s="21" t="s">
        <v>29</v>
      </c>
      <c r="H11" s="23" t="s">
        <v>30</v>
      </c>
      <c r="I11" s="15">
        <v>4</v>
      </c>
      <c r="J11" s="21" t="s">
        <v>20</v>
      </c>
      <c r="K11" s="21" t="s">
        <v>21</v>
      </c>
      <c r="L11" s="14"/>
      <c r="M11" s="15"/>
      <c r="N11" s="14"/>
      <c r="O11" s="16"/>
      <c r="P11" s="16"/>
      <c r="Q11" s="17"/>
    </row>
    <row r="12" spans="1:17" s="18" customFormat="1" hidden="1" outlineLevel="1" x14ac:dyDescent="0.25">
      <c r="A12" s="8"/>
      <c r="B12" s="9"/>
      <c r="C12" s="10"/>
      <c r="D12" s="11"/>
      <c r="E12" s="12"/>
      <c r="F12" s="13"/>
      <c r="G12" s="21">
        <v>68</v>
      </c>
      <c r="H12" s="23" t="s">
        <v>31</v>
      </c>
      <c r="I12" s="15">
        <v>0.48</v>
      </c>
      <c r="J12" s="21"/>
      <c r="K12" s="21" t="s">
        <v>21</v>
      </c>
      <c r="L12" s="14"/>
      <c r="M12" s="15"/>
      <c r="N12" s="14"/>
      <c r="O12" s="16"/>
      <c r="P12" s="16"/>
      <c r="Q12" s="17"/>
    </row>
    <row r="13" spans="1:17" s="18" customFormat="1" ht="26.25" hidden="1" outlineLevel="1" x14ac:dyDescent="0.25">
      <c r="A13" s="8"/>
      <c r="B13" s="9"/>
      <c r="C13" s="10"/>
      <c r="D13" s="11"/>
      <c r="E13" s="12"/>
      <c r="F13" s="13"/>
      <c r="G13" s="25" t="s">
        <v>32</v>
      </c>
      <c r="H13" s="20" t="s">
        <v>33</v>
      </c>
      <c r="I13" s="15">
        <v>22.5</v>
      </c>
      <c r="J13" s="21" t="s">
        <v>20</v>
      </c>
      <c r="K13" s="21" t="s">
        <v>21</v>
      </c>
      <c r="L13" s="14"/>
      <c r="M13" s="15"/>
      <c r="N13" s="14"/>
      <c r="O13" s="16"/>
      <c r="P13" s="16"/>
      <c r="Q13" s="17"/>
    </row>
    <row r="14" spans="1:17" hidden="1" outlineLevel="1" x14ac:dyDescent="0.25">
      <c r="A14" s="27"/>
      <c r="B14" s="9"/>
      <c r="C14" s="10"/>
      <c r="D14" s="11"/>
      <c r="E14" s="13"/>
      <c r="F14" s="13"/>
      <c r="G14" s="13" t="s">
        <v>34</v>
      </c>
      <c r="H14" s="28" t="s">
        <v>33</v>
      </c>
      <c r="I14" s="13">
        <v>7.6</v>
      </c>
      <c r="J14" s="26" t="s">
        <v>20</v>
      </c>
      <c r="K14" s="26" t="s">
        <v>35</v>
      </c>
      <c r="L14" s="29"/>
      <c r="M14" s="29"/>
      <c r="N14" s="29"/>
      <c r="O14" s="30"/>
      <c r="P14" s="30"/>
      <c r="Q14" s="31"/>
    </row>
    <row r="15" spans="1:17" hidden="1" outlineLevel="1" x14ac:dyDescent="0.25">
      <c r="A15" s="27"/>
      <c r="B15" s="9"/>
      <c r="C15" s="10"/>
      <c r="D15" s="11"/>
      <c r="E15" s="13"/>
      <c r="F15" s="13"/>
      <c r="G15" s="13" t="s">
        <v>36</v>
      </c>
      <c r="H15" s="28" t="s">
        <v>37</v>
      </c>
      <c r="I15" s="13">
        <v>1.75</v>
      </c>
      <c r="J15" s="26" t="s">
        <v>20</v>
      </c>
      <c r="K15" s="26" t="s">
        <v>38</v>
      </c>
      <c r="L15" s="29"/>
      <c r="M15" s="29"/>
      <c r="N15" s="29"/>
      <c r="O15" s="30"/>
      <c r="P15" s="30"/>
      <c r="Q15" s="31"/>
    </row>
    <row r="16" spans="1:17" ht="26.25" hidden="1" outlineLevel="1" x14ac:dyDescent="0.25">
      <c r="A16" s="27"/>
      <c r="B16" s="9"/>
      <c r="C16" s="10"/>
      <c r="D16" s="11"/>
      <c r="E16" s="13"/>
      <c r="F16" s="13"/>
      <c r="G16" s="13" t="s">
        <v>39</v>
      </c>
      <c r="H16" s="28" t="s">
        <v>40</v>
      </c>
      <c r="I16" s="13">
        <v>1.9</v>
      </c>
      <c r="J16" s="26" t="s">
        <v>20</v>
      </c>
      <c r="K16" s="26" t="s">
        <v>41</v>
      </c>
      <c r="L16" s="29"/>
      <c r="M16" s="29"/>
      <c r="N16" s="29"/>
      <c r="O16" s="30"/>
      <c r="P16" s="30"/>
      <c r="Q16" s="31"/>
    </row>
    <row r="17" spans="1:17" hidden="1" outlineLevel="1" x14ac:dyDescent="0.25">
      <c r="A17" s="27"/>
      <c r="B17" s="9"/>
      <c r="C17" s="10"/>
      <c r="D17" s="11"/>
      <c r="E17" s="13"/>
      <c r="F17" s="13"/>
      <c r="G17" s="13">
        <v>11.24</v>
      </c>
      <c r="H17" s="28" t="s">
        <v>42</v>
      </c>
      <c r="I17" s="13">
        <v>1.5</v>
      </c>
      <c r="J17" s="26" t="s">
        <v>20</v>
      </c>
      <c r="K17" s="26" t="s">
        <v>43</v>
      </c>
      <c r="L17" s="29"/>
      <c r="M17" s="29"/>
      <c r="N17" s="29"/>
      <c r="O17" s="30"/>
      <c r="P17" s="30"/>
      <c r="Q17" s="31"/>
    </row>
    <row r="18" spans="1:17" ht="26.25" hidden="1" outlineLevel="1" x14ac:dyDescent="0.25">
      <c r="A18" s="27"/>
      <c r="B18" s="9"/>
      <c r="C18" s="10"/>
      <c r="D18" s="11"/>
      <c r="E18" s="13"/>
      <c r="F18" s="13"/>
      <c r="G18" s="13" t="s">
        <v>44</v>
      </c>
      <c r="H18" s="28" t="s">
        <v>45</v>
      </c>
      <c r="I18" s="13">
        <v>1.7</v>
      </c>
      <c r="J18" s="26" t="s">
        <v>20</v>
      </c>
      <c r="K18" s="26" t="s">
        <v>46</v>
      </c>
      <c r="L18" s="29"/>
      <c r="M18" s="29"/>
      <c r="N18" s="29"/>
      <c r="O18" s="30"/>
      <c r="P18" s="30"/>
      <c r="Q18" s="31"/>
    </row>
    <row r="19" spans="1:17" hidden="1" outlineLevel="1" x14ac:dyDescent="0.25">
      <c r="A19" s="27"/>
      <c r="B19" s="9"/>
      <c r="C19" s="10"/>
      <c r="D19" s="11"/>
      <c r="E19" s="13"/>
      <c r="F19" s="13"/>
      <c r="G19" s="12">
        <v>16</v>
      </c>
      <c r="H19" s="28" t="s">
        <v>47</v>
      </c>
      <c r="I19" s="13">
        <v>1.3</v>
      </c>
      <c r="J19" s="26" t="s">
        <v>20</v>
      </c>
      <c r="K19" s="26" t="s">
        <v>48</v>
      </c>
      <c r="L19" s="29"/>
      <c r="M19" s="29"/>
      <c r="N19" s="29"/>
      <c r="O19" s="30"/>
      <c r="P19" s="30"/>
      <c r="Q19" s="31"/>
    </row>
    <row r="20" spans="1:17" hidden="1" outlineLevel="1" x14ac:dyDescent="0.25">
      <c r="A20" s="27"/>
      <c r="B20" s="9"/>
      <c r="C20" s="10"/>
      <c r="D20" s="11"/>
      <c r="E20" s="13"/>
      <c r="F20" s="13"/>
      <c r="G20" s="12">
        <v>33</v>
      </c>
      <c r="H20" s="28" t="s">
        <v>49</v>
      </c>
      <c r="I20" s="13">
        <v>0.33600000000000002</v>
      </c>
      <c r="J20" s="26"/>
      <c r="K20" s="26" t="s">
        <v>50</v>
      </c>
      <c r="L20" s="29"/>
      <c r="M20" s="29"/>
      <c r="N20" s="29"/>
      <c r="O20" s="30"/>
      <c r="P20" s="30"/>
      <c r="Q20" s="31"/>
    </row>
    <row r="21" spans="1:17" hidden="1" outlineLevel="1" x14ac:dyDescent="0.25">
      <c r="A21" s="27"/>
      <c r="B21" s="9"/>
      <c r="C21" s="10"/>
      <c r="D21" s="11"/>
      <c r="E21" s="13"/>
      <c r="F21" s="13"/>
      <c r="G21" s="12">
        <v>26</v>
      </c>
      <c r="H21" s="28" t="s">
        <v>51</v>
      </c>
      <c r="I21" s="13">
        <v>0.14000000000000001</v>
      </c>
      <c r="J21" s="26" t="s">
        <v>20</v>
      </c>
      <c r="K21" s="26" t="s">
        <v>52</v>
      </c>
      <c r="L21" s="29"/>
      <c r="M21" s="29"/>
      <c r="N21" s="29"/>
      <c r="O21" s="30"/>
      <c r="P21" s="30"/>
      <c r="Q21" s="31"/>
    </row>
    <row r="22" spans="1:17" ht="26.25" hidden="1" outlineLevel="1" x14ac:dyDescent="0.25">
      <c r="A22" s="27"/>
      <c r="B22" s="9"/>
      <c r="C22" s="10"/>
      <c r="D22" s="11"/>
      <c r="E22" s="13"/>
      <c r="F22" s="13"/>
      <c r="G22" s="12">
        <v>37</v>
      </c>
      <c r="H22" s="28" t="s">
        <v>53</v>
      </c>
      <c r="I22" s="13">
        <v>0.25</v>
      </c>
      <c r="J22" s="26" t="s">
        <v>20</v>
      </c>
      <c r="K22" s="26" t="s">
        <v>54</v>
      </c>
      <c r="L22" s="29"/>
      <c r="M22" s="29"/>
      <c r="N22" s="29"/>
      <c r="O22" s="30"/>
      <c r="P22" s="30"/>
      <c r="Q22" s="31"/>
    </row>
    <row r="23" spans="1:17" collapsed="1" x14ac:dyDescent="0.25">
      <c r="A23" s="49" t="s">
        <v>56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  <c r="Q23" s="3"/>
    </row>
    <row r="24" spans="1:17" s="18" customFormat="1" ht="69" customHeight="1" x14ac:dyDescent="0.25">
      <c r="A24" s="37">
        <v>1</v>
      </c>
      <c r="B24" s="39" t="s">
        <v>57</v>
      </c>
      <c r="C24" s="39" t="s">
        <v>58</v>
      </c>
      <c r="D24" s="41" t="s">
        <v>59</v>
      </c>
      <c r="E24" s="43" t="s">
        <v>87</v>
      </c>
      <c r="F24" s="61">
        <f>2*16*0.8</f>
        <v>25.6</v>
      </c>
      <c r="G24" s="34" t="s">
        <v>69</v>
      </c>
      <c r="H24" s="19" t="s">
        <v>70</v>
      </c>
      <c r="I24" s="15">
        <v>8.3000000000000007</v>
      </c>
      <c r="J24" s="35" t="s">
        <v>71</v>
      </c>
      <c r="K24" s="35" t="s">
        <v>71</v>
      </c>
      <c r="L24" s="19"/>
      <c r="M24" s="15"/>
      <c r="N24" s="19"/>
      <c r="O24" s="16">
        <v>0</v>
      </c>
      <c r="P24" s="16">
        <v>0</v>
      </c>
      <c r="Q24" s="17"/>
    </row>
    <row r="25" spans="1:17" s="18" customFormat="1" ht="54" customHeight="1" x14ac:dyDescent="0.25">
      <c r="A25" s="45"/>
      <c r="B25" s="46"/>
      <c r="C25" s="46"/>
      <c r="D25" s="47"/>
      <c r="E25" s="48"/>
      <c r="F25" s="62"/>
      <c r="G25" s="33" t="s">
        <v>73</v>
      </c>
      <c r="H25" s="19" t="s">
        <v>72</v>
      </c>
      <c r="I25" s="15">
        <v>0.52400000000000002</v>
      </c>
      <c r="J25" s="19" t="s">
        <v>77</v>
      </c>
      <c r="K25" s="19" t="s">
        <v>77</v>
      </c>
      <c r="L25" s="19"/>
      <c r="M25" s="15"/>
      <c r="N25" s="19"/>
      <c r="O25" s="16">
        <v>0</v>
      </c>
      <c r="P25" s="16">
        <v>0</v>
      </c>
      <c r="Q25" s="17"/>
    </row>
    <row r="26" spans="1:17" s="18" customFormat="1" ht="54" customHeight="1" x14ac:dyDescent="0.25">
      <c r="A26" s="38"/>
      <c r="B26" s="40"/>
      <c r="C26" s="40"/>
      <c r="D26" s="42"/>
      <c r="E26" s="44"/>
      <c r="F26" s="63"/>
      <c r="G26" s="33" t="s">
        <v>75</v>
      </c>
      <c r="H26" s="33" t="s">
        <v>74</v>
      </c>
      <c r="I26" s="15">
        <v>0.12</v>
      </c>
      <c r="J26" s="19" t="s">
        <v>78</v>
      </c>
      <c r="K26" s="19" t="s">
        <v>78</v>
      </c>
      <c r="L26" s="19"/>
      <c r="M26" s="15"/>
      <c r="N26" s="19"/>
      <c r="O26" s="16">
        <v>0</v>
      </c>
      <c r="P26" s="16">
        <v>0</v>
      </c>
      <c r="Q26" s="17"/>
    </row>
    <row r="27" spans="1:17" ht="88.5" customHeight="1" x14ac:dyDescent="0.25">
      <c r="A27" s="37">
        <v>2</v>
      </c>
      <c r="B27" s="39" t="s">
        <v>60</v>
      </c>
      <c r="C27" s="39" t="s">
        <v>61</v>
      </c>
      <c r="D27" s="41" t="s">
        <v>62</v>
      </c>
      <c r="E27" s="43" t="s">
        <v>88</v>
      </c>
      <c r="F27" s="61">
        <f>2*6.3*0.8</f>
        <v>10.08</v>
      </c>
      <c r="G27" s="33" t="s">
        <v>80</v>
      </c>
      <c r="H27" s="33" t="s">
        <v>76</v>
      </c>
      <c r="I27" s="64">
        <v>7.02</v>
      </c>
      <c r="J27" s="19" t="s">
        <v>79</v>
      </c>
      <c r="K27" s="19" t="s">
        <v>79</v>
      </c>
      <c r="L27" s="19"/>
      <c r="M27" s="15"/>
      <c r="N27" s="19"/>
      <c r="O27" s="16">
        <v>0</v>
      </c>
      <c r="P27" s="16">
        <v>0</v>
      </c>
    </row>
    <row r="28" spans="1:17" ht="36" customHeight="1" x14ac:dyDescent="0.25">
      <c r="A28" s="45"/>
      <c r="B28" s="46"/>
      <c r="C28" s="46"/>
      <c r="D28" s="47"/>
      <c r="E28" s="48"/>
      <c r="F28" s="62"/>
      <c r="G28" s="67" t="s">
        <v>96</v>
      </c>
      <c r="H28" s="33" t="s">
        <v>83</v>
      </c>
      <c r="I28" s="65"/>
      <c r="J28" s="19" t="s">
        <v>20</v>
      </c>
      <c r="K28" s="19" t="s">
        <v>20</v>
      </c>
      <c r="L28" s="19"/>
      <c r="M28" s="15"/>
      <c r="N28" s="19"/>
      <c r="O28" s="16"/>
      <c r="P28" s="16"/>
    </row>
    <row r="29" spans="1:17" ht="41.25" customHeight="1" x14ac:dyDescent="0.25">
      <c r="A29" s="38"/>
      <c r="B29" s="40"/>
      <c r="C29" s="40"/>
      <c r="D29" s="42"/>
      <c r="E29" s="44"/>
      <c r="F29" s="63"/>
      <c r="G29" s="68"/>
      <c r="H29" s="33" t="s">
        <v>95</v>
      </c>
      <c r="I29" s="66"/>
      <c r="J29" s="19" t="s">
        <v>20</v>
      </c>
      <c r="K29" s="19" t="s">
        <v>20</v>
      </c>
      <c r="L29" s="19"/>
      <c r="M29" s="15"/>
      <c r="N29" s="19"/>
      <c r="O29" s="16"/>
      <c r="P29" s="16"/>
    </row>
    <row r="30" spans="1:17" ht="153.75" customHeight="1" x14ac:dyDescent="0.25">
      <c r="A30" s="37">
        <v>3</v>
      </c>
      <c r="B30" s="39" t="s">
        <v>63</v>
      </c>
      <c r="C30" s="39" t="s">
        <v>64</v>
      </c>
      <c r="D30" s="41" t="s">
        <v>62</v>
      </c>
      <c r="E30" s="43" t="s">
        <v>65</v>
      </c>
      <c r="F30" s="61">
        <f>(1*1.8*0.8)+(1*1*0.8)+(1*6.3*0.8)</f>
        <v>7.28</v>
      </c>
      <c r="G30" s="33" t="s">
        <v>91</v>
      </c>
      <c r="H30" s="19" t="s">
        <v>81</v>
      </c>
      <c r="I30" s="36">
        <v>2.4</v>
      </c>
      <c r="J30" s="19" t="s">
        <v>82</v>
      </c>
      <c r="K30" s="33" t="str">
        <f>J30</f>
        <v>75-ск/2018</v>
      </c>
      <c r="L30" s="19"/>
      <c r="M30" s="15"/>
      <c r="N30" s="19"/>
      <c r="O30" s="16">
        <v>0</v>
      </c>
      <c r="P30" s="16">
        <v>0</v>
      </c>
    </row>
    <row r="31" spans="1:17" ht="63.75" x14ac:dyDescent="0.25">
      <c r="A31" s="38"/>
      <c r="B31" s="40"/>
      <c r="C31" s="40"/>
      <c r="D31" s="42"/>
      <c r="E31" s="44"/>
      <c r="F31" s="63"/>
      <c r="G31" s="33" t="s">
        <v>85</v>
      </c>
      <c r="H31" s="33" t="s">
        <v>83</v>
      </c>
      <c r="I31" s="36">
        <v>2.2000000000000002</v>
      </c>
      <c r="J31" s="19" t="s">
        <v>20</v>
      </c>
      <c r="K31" s="33" t="s">
        <v>90</v>
      </c>
      <c r="L31" s="19"/>
      <c r="M31" s="15"/>
      <c r="N31" s="19"/>
      <c r="O31" s="16">
        <v>0</v>
      </c>
      <c r="P31" s="16">
        <v>0</v>
      </c>
    </row>
    <row r="32" spans="1:17" ht="112.5" customHeight="1" x14ac:dyDescent="0.25">
      <c r="A32" s="37">
        <v>4</v>
      </c>
      <c r="B32" s="39" t="s">
        <v>66</v>
      </c>
      <c r="C32" s="39" t="s">
        <v>67</v>
      </c>
      <c r="D32" s="41" t="s">
        <v>62</v>
      </c>
      <c r="E32" s="43" t="s">
        <v>68</v>
      </c>
      <c r="F32" s="43">
        <f>(1*4*0.8)+(1*2.5*0.8)+(1*4*0.8)</f>
        <v>8.4</v>
      </c>
      <c r="G32" s="33" t="s">
        <v>86</v>
      </c>
      <c r="H32" s="33" t="s">
        <v>84</v>
      </c>
      <c r="I32" s="64">
        <v>3.4630000000000001</v>
      </c>
      <c r="J32" s="19" t="s">
        <v>20</v>
      </c>
      <c r="K32" s="19" t="s">
        <v>89</v>
      </c>
      <c r="L32" s="19"/>
      <c r="M32" s="15"/>
      <c r="N32" s="19"/>
      <c r="O32" s="16">
        <v>0</v>
      </c>
      <c r="P32" s="16">
        <v>0</v>
      </c>
    </row>
    <row r="33" spans="1:16" ht="112.5" customHeight="1" x14ac:dyDescent="0.25">
      <c r="A33" s="45"/>
      <c r="B33" s="46"/>
      <c r="C33" s="46"/>
      <c r="D33" s="47"/>
      <c r="E33" s="48"/>
      <c r="F33" s="48"/>
      <c r="G33" s="33" t="s">
        <v>93</v>
      </c>
      <c r="H33" s="33" t="s">
        <v>83</v>
      </c>
      <c r="I33" s="65"/>
      <c r="J33" s="19" t="s">
        <v>20</v>
      </c>
      <c r="K33" s="33" t="s">
        <v>90</v>
      </c>
      <c r="L33" s="19"/>
      <c r="M33" s="15"/>
      <c r="N33" s="19"/>
      <c r="O33" s="16"/>
      <c r="P33" s="16"/>
    </row>
    <row r="34" spans="1:16" ht="112.5" customHeight="1" x14ac:dyDescent="0.25">
      <c r="A34" s="38"/>
      <c r="B34" s="40"/>
      <c r="C34" s="40"/>
      <c r="D34" s="42"/>
      <c r="E34" s="44"/>
      <c r="F34" s="44"/>
      <c r="G34" s="33" t="s">
        <v>94</v>
      </c>
      <c r="H34" s="33" t="s">
        <v>92</v>
      </c>
      <c r="I34" s="66"/>
      <c r="J34" s="19" t="s">
        <v>20</v>
      </c>
      <c r="K34" s="19" t="s">
        <v>20</v>
      </c>
      <c r="L34" s="19"/>
      <c r="M34" s="15"/>
      <c r="N34" s="19"/>
      <c r="O34" s="16"/>
      <c r="P34" s="16"/>
    </row>
  </sheetData>
  <mergeCells count="39">
    <mergeCell ref="A27:A29"/>
    <mergeCell ref="C27:C29"/>
    <mergeCell ref="D27:D29"/>
    <mergeCell ref="B27:B29"/>
    <mergeCell ref="E27:E29"/>
    <mergeCell ref="C24:C26"/>
    <mergeCell ref="D24:D26"/>
    <mergeCell ref="E24:E26"/>
    <mergeCell ref="F32:F34"/>
    <mergeCell ref="I32:I34"/>
    <mergeCell ref="F27:F29"/>
    <mergeCell ref="I27:I29"/>
    <mergeCell ref="F30:F31"/>
    <mergeCell ref="G28:G29"/>
    <mergeCell ref="E32:E34"/>
    <mergeCell ref="A23:P23"/>
    <mergeCell ref="P5:P6"/>
    <mergeCell ref="A4:P4"/>
    <mergeCell ref="A5:A6"/>
    <mergeCell ref="B5:B6"/>
    <mergeCell ref="C5:C6"/>
    <mergeCell ref="D5:D6"/>
    <mergeCell ref="E5:E6"/>
    <mergeCell ref="F5:F6"/>
    <mergeCell ref="G5:K5"/>
    <mergeCell ref="L5:N5"/>
    <mergeCell ref="O5:O6"/>
    <mergeCell ref="F24:F26"/>
    <mergeCell ref="A24:A26"/>
    <mergeCell ref="B24:B26"/>
    <mergeCell ref="A30:A31"/>
    <mergeCell ref="B30:B31"/>
    <mergeCell ref="C30:C31"/>
    <mergeCell ref="D30:D31"/>
    <mergeCell ref="E30:E31"/>
    <mergeCell ref="A32:A34"/>
    <mergeCell ref="B32:B34"/>
    <mergeCell ref="C32:C34"/>
    <mergeCell ref="D32:D34"/>
  </mergeCells>
  <pageMargins left="0.51181102362204722" right="0.31496062992125984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выше 35 кВ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2020-02-06T12:08:53Z</dcterms:modified>
</cp:coreProperties>
</file>